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<sst xmlns="http://schemas.openxmlformats.org/spreadsheetml/2006/main" count="343" uniqueCount="132">
  <si>
    <t>ПЕРЕЧЕНЬ</t>
  </si>
  <si>
    <t>свободных нежилых помещений муниципальной собственности,</t>
  </si>
  <si>
    <t>предназначенных для сдачи в аренду</t>
  </si>
  <si>
    <t>на 01.09.2021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</si>
  <si>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Пылев Сергей Владимирович  т</t>
    </r>
    <r>
      <rPr>
        <b/>
        <sz val="11"/>
        <rFont val="Times New Roman"/>
        <family val="1"/>
      </rPr>
      <t>. 370-398</t>
    </r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</si>
  <si>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</si>
  <si>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</si>
  <si>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</si>
  <si>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</si>
  <si>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 xml:space="preserve">электронный адрес Комитета: http://www.info@kums.barnaul-adm.ru;   </t>
  </si>
  <si>
    <t>МФЦ: mfc@mfc22.ru.</t>
  </si>
  <si>
    <t>Октябрьский район</t>
  </si>
  <si>
    <r>
      <t>КУМС- Глушко Юлия Сергеевна т.</t>
    </r>
    <r>
      <rPr>
        <b/>
        <sz val="8"/>
        <color indexed="8"/>
        <rFont val="Times New Roman"/>
        <family val="1"/>
      </rPr>
      <t>370-498</t>
    </r>
  </si>
  <si>
    <t>№ п/п</t>
  </si>
  <si>
    <t>Адрес</t>
  </si>
  <si>
    <t>Этаж, подвал</t>
  </si>
  <si>
    <t>Общая площадь, кв.м.</t>
  </si>
  <si>
    <t>в том числе места общего пользования, кв.м.</t>
  </si>
  <si>
    <t>Примечание</t>
  </si>
  <si>
    <t>ул.П.Сухова, 40А</t>
  </si>
  <si>
    <t>1 этаж лит.Д</t>
  </si>
  <si>
    <t>3 этаж лит. А1</t>
  </si>
  <si>
    <t>В прогнозном плане приватизации.</t>
  </si>
  <si>
    <t>пр-кт Калинина, 5</t>
  </si>
  <si>
    <t>подвал</t>
  </si>
  <si>
    <t>пр-кт Калинина, 14</t>
  </si>
  <si>
    <t>пр-кт Калинина, 18</t>
  </si>
  <si>
    <t>пр-кт Калинина, 73</t>
  </si>
  <si>
    <t>1 этаж, лит.А6</t>
  </si>
  <si>
    <t>-</t>
  </si>
  <si>
    <t>1 этаж, лит.Д</t>
  </si>
  <si>
    <t>1 этаж, лит.Е</t>
  </si>
  <si>
    <t>1 этаж, лит.Ж</t>
  </si>
  <si>
    <t>1 этаж, лит.Д1</t>
  </si>
  <si>
    <t>1 этаж</t>
  </si>
  <si>
    <t>пр-кт Ленина, 78</t>
  </si>
  <si>
    <t>ул.Сизова, 26</t>
  </si>
  <si>
    <t>ул.4-я Западная, 78/ул.Г.Титова, 12</t>
  </si>
  <si>
    <t>пр-кт Комсомольский, 87</t>
  </si>
  <si>
    <t>ул.П.С.Кулагина, 4</t>
  </si>
  <si>
    <t>б-р 9 Января, 90</t>
  </si>
  <si>
    <t>ул.Э.Алексеевой, 2                                    /пр-кт Ленина, 199</t>
  </si>
  <si>
    <t>2 этаж</t>
  </si>
  <si>
    <t>пр-кт Ленина,152</t>
  </si>
  <si>
    <t>отдельно стоящее здание</t>
  </si>
  <si>
    <t>ул.4-я Западная, 83</t>
  </si>
  <si>
    <t>ул.Горно-Алтайская, 15а</t>
  </si>
  <si>
    <t>ул.Чудненко, 81а</t>
  </si>
  <si>
    <t>ул.Беляева, 7 /ул.Тимуровская, 3</t>
  </si>
  <si>
    <t>пр-кт Ленина, 92/  ул.Профинтерна, 28</t>
  </si>
  <si>
    <t>пр-д 9 Мая, 5</t>
  </si>
  <si>
    <t>ИТОГО:</t>
  </si>
  <si>
    <t>Центральный район</t>
  </si>
  <si>
    <t>пр-кт.Дзержинского, 7</t>
  </si>
  <si>
    <t>нет регистрации</t>
  </si>
  <si>
    <t>ул.Анатолия, 92</t>
  </si>
  <si>
    <t>пр.Ленина, 49</t>
  </si>
  <si>
    <t>Вход через собственника первого этажа</t>
  </si>
  <si>
    <t>ул.Чайковского, 33</t>
  </si>
  <si>
    <t>ул.М.Горького, 45</t>
  </si>
  <si>
    <t>ул.Никитина, 71</t>
  </si>
  <si>
    <t>пр-кт Социалистический, 78</t>
  </si>
  <si>
    <t>пр-кт Социалистический, 69</t>
  </si>
  <si>
    <t>ул.Партизанская, 130</t>
  </si>
  <si>
    <t>9 этаж</t>
  </si>
  <si>
    <t>ул.Б.Олонская, 42а</t>
  </si>
  <si>
    <t xml:space="preserve">нежилое помещение </t>
  </si>
  <si>
    <t>ул.Промышленная, 13д</t>
  </si>
  <si>
    <t>1, 2 этаж</t>
  </si>
  <si>
    <t>ул.Льва Толстого, 1/ул.Промышленная 13в</t>
  </si>
  <si>
    <t>1 этаж гараж</t>
  </si>
  <si>
    <t>ул.Пушкина, 45</t>
  </si>
  <si>
    <t>1,2  этаж</t>
  </si>
  <si>
    <t>ул.Пушкина, 50</t>
  </si>
  <si>
    <t>1,2 этаж</t>
  </si>
  <si>
    <t>Ленинский район</t>
  </si>
  <si>
    <r>
      <t>КУМС - Дорохова Маргарита Анатольевна т.</t>
    </r>
    <r>
      <rPr>
        <b/>
        <sz val="8"/>
        <color indexed="8"/>
        <rFont val="Times New Roman"/>
        <family val="1"/>
      </rPr>
      <t>370-479</t>
    </r>
  </si>
  <si>
    <t>ул.Кавалерийская, 13</t>
  </si>
  <si>
    <t>п.Научный городок, 16</t>
  </si>
  <si>
    <t>ул.Юбилейная, 1а (п.Гоньба)</t>
  </si>
  <si>
    <t>часть одноэтажного здания</t>
  </si>
  <si>
    <t>ул.Шукшина, 20</t>
  </si>
  <si>
    <t>ул.Веры Кащеевой, 18</t>
  </si>
  <si>
    <t>ул.Шукшина, 28</t>
  </si>
  <si>
    <t>ул.Шукшина, 17а</t>
  </si>
  <si>
    <t>ул.Островского, 29</t>
  </si>
  <si>
    <t>подвал жилого дома</t>
  </si>
  <si>
    <t>ул.Островского, 31</t>
  </si>
  <si>
    <t>ул.Юрина, 255</t>
  </si>
  <si>
    <t>ул.Попова, 54</t>
  </si>
  <si>
    <t>ул.Юрина, 202/Островского, 34</t>
  </si>
  <si>
    <t>ул.Попова, 60</t>
  </si>
  <si>
    <t>ул.Георгия Исакова, 235а</t>
  </si>
  <si>
    <t>Итого:</t>
  </si>
  <si>
    <t>Железнодорожный район</t>
  </si>
  <si>
    <t>пр-кт Ленина, 63</t>
  </si>
  <si>
    <t>ул.Н.Ярных, 79</t>
  </si>
  <si>
    <t>ул.Привокзальная, 5</t>
  </si>
  <si>
    <t>ул.Молодежная, 64</t>
  </si>
  <si>
    <t>пр-кт Строителей, 8б/2</t>
  </si>
  <si>
    <t>гараж</t>
  </si>
  <si>
    <t>пр-кт Строителей, 22</t>
  </si>
  <si>
    <t>пр-кт Ленина, 103</t>
  </si>
  <si>
    <t>ул.Северо-Западная, 29</t>
  </si>
  <si>
    <t>ул.Молодежная, 68а</t>
  </si>
  <si>
    <t>пр-кт Ленина, 65</t>
  </si>
  <si>
    <t>пр-кт Красноармейский, 131</t>
  </si>
  <si>
    <t>ул.Антона Петрова 108б</t>
  </si>
  <si>
    <t>ул.Мезликина, 7</t>
  </si>
  <si>
    <t>ул.Привокзальная, 28г</t>
  </si>
  <si>
    <t>пр-кт Ленина, 79</t>
  </si>
  <si>
    <t>пер.Вагонный 1-й, 8</t>
  </si>
  <si>
    <t>Индустриальный район</t>
  </si>
  <si>
    <t>ул. 50 лет СССР, 12</t>
  </si>
  <si>
    <t>ул.Благовещенская, 1а</t>
  </si>
  <si>
    <t>ул.Попова, 104</t>
  </si>
  <si>
    <t>Павловский тракт, 76б</t>
  </si>
  <si>
    <t>ул. Энтузиастов, 5</t>
  </si>
  <si>
    <t>ул.Солнечная Поляна, 49а</t>
  </si>
  <si>
    <t>ул.Георгиева, 55</t>
  </si>
  <si>
    <t>Павловский тракт, 132</t>
  </si>
  <si>
    <t>ул.Куета, 35а</t>
  </si>
  <si>
    <t>1 этаж, подвал</t>
  </si>
  <si>
    <t>ул.Новосибирская, 1а</t>
  </si>
  <si>
    <t>ул.Малахова, 118б</t>
  </si>
  <si>
    <t>3 этаж</t>
  </si>
  <si>
    <t>Павловский тракт, 88</t>
  </si>
  <si>
    <t>ул.Малахова, 128</t>
  </si>
  <si>
    <t>ул.Антона Петрова, 231а</t>
  </si>
  <si>
    <t>1 этаж ЦТП</t>
  </si>
  <si>
    <t>ул.Суворова, 11</t>
  </si>
  <si>
    <r>
      <t>КУМС - Толстых Регина Сергеевна т.</t>
    </r>
    <r>
      <rPr>
        <b/>
        <sz val="8"/>
        <color indexed="8"/>
        <rFont val="Times New Roman"/>
        <family val="1"/>
      </rPr>
      <t>370-478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</si>
</sst>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\ _₽_-;\-* #,##0.0\ _₽_-;_-* &quot;-&quot;?\ _₽_-;_-@_-"/>
    <numFmt numFmtId="168" formatCode="0;[Red]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6"/>
      <name val="Times New Roman"/>
      <family val="1"/>
    </font>
    <font>
      <sz val="8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3F3F3F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165" fontId="9" fillId="0" borderId="10" xfId="58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165" fontId="9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45" fillId="0" borderId="10" xfId="0" applyFont="1" applyFill="1" applyBorder="1" applyAlignment="1" applyProtection="1">
      <alignment vertical="top" wrapText="1"/>
      <protection locked="0"/>
    </xf>
    <xf numFmtId="0" fontId="45" fillId="0" borderId="10" xfId="0" applyFont="1" applyFill="1" applyBorder="1" applyAlignment="1" applyProtection="1">
      <alignment horizontal="center" vertical="top"/>
      <protection locked="0"/>
    </xf>
    <xf numFmtId="165" fontId="45" fillId="0" borderId="10" xfId="58" applyNumberFormat="1" applyFont="1" applyFill="1" applyBorder="1" applyAlignment="1" applyProtection="1">
      <alignment vertical="center" wrapText="1"/>
      <protection locked="0"/>
    </xf>
    <xf numFmtId="165" fontId="4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top" wrapText="1"/>
      <protection locked="0"/>
    </xf>
    <xf numFmtId="0" fontId="9" fillId="33" borderId="10" xfId="0" applyFont="1" applyFill="1" applyBorder="1" applyAlignment="1" applyProtection="1">
      <alignment horizontal="center" vertical="top" wrapText="1"/>
      <protection locked="0"/>
    </xf>
    <xf numFmtId="165" fontId="9" fillId="33" borderId="10" xfId="58" applyNumberFormat="1" applyFont="1" applyFill="1" applyBorder="1" applyAlignment="1" applyProtection="1">
      <alignment vertical="center" wrapText="1"/>
      <protection locked="0"/>
    </xf>
    <xf numFmtId="165" fontId="9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165" fontId="45" fillId="0" borderId="10" xfId="58" applyNumberFormat="1" applyFont="1" applyFill="1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vertical="center" wrapText="1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165" fontId="10" fillId="0" borderId="10" xfId="58" applyNumberFormat="1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165" fontId="9" fillId="0" borderId="12" xfId="58" applyNumberFormat="1" applyFont="1" applyFill="1" applyBorder="1" applyAlignment="1" applyProtection="1">
      <alignment vertical="center" wrapText="1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165" fontId="1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/>
      <protection locked="0"/>
    </xf>
    <xf numFmtId="0" fontId="45" fillId="0" borderId="10" xfId="0" applyFont="1" applyFill="1" applyBorder="1" applyAlignment="1" applyProtection="1">
      <alignment vertical="center" wrapText="1"/>
      <protection locked="0"/>
    </xf>
    <xf numFmtId="0" fontId="45" fillId="0" borderId="10" xfId="0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vertical="top" wrapText="1"/>
      <protection locked="0"/>
    </xf>
    <xf numFmtId="0" fontId="46" fillId="0" borderId="10" xfId="0" applyFont="1" applyFill="1" applyBorder="1" applyAlignment="1" applyProtection="1">
      <alignment horizontal="center" vertical="top" wrapText="1"/>
      <protection locked="0"/>
    </xf>
    <xf numFmtId="165" fontId="46" fillId="0" borderId="10" xfId="58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vertical="top" wrapText="1"/>
      <protection locked="0"/>
    </xf>
    <xf numFmtId="0" fontId="45" fillId="0" borderId="0" xfId="0" applyFont="1" applyFill="1" applyBorder="1" applyAlignment="1" applyProtection="1">
      <alignment horizontal="center" vertical="top" wrapText="1"/>
      <protection locked="0"/>
    </xf>
    <xf numFmtId="164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165" fontId="9" fillId="0" borderId="10" xfId="58" applyNumberFormat="1" applyFont="1" applyFill="1" applyBorder="1" applyAlignment="1" applyProtection="1">
      <alignment horizontal="center"/>
      <protection locked="0"/>
    </xf>
    <xf numFmtId="165" fontId="9" fillId="0" borderId="10" xfId="58" applyNumberFormat="1" applyFont="1" applyFill="1" applyBorder="1" applyAlignment="1" applyProtection="1">
      <alignment/>
      <protection locked="0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65" fontId="10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65" fontId="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43" fontId="45" fillId="0" borderId="10" xfId="58" applyFont="1" applyFill="1" applyBorder="1" applyAlignment="1" applyProtection="1">
      <alignment vertical="center"/>
      <protection locked="0"/>
    </xf>
    <xf numFmtId="43" fontId="45" fillId="0" borderId="10" xfId="58" applyFont="1" applyFill="1" applyBorder="1" applyAlignment="1" applyProtection="1">
      <alignment horizontal="center" vertical="center"/>
      <protection locked="0"/>
    </xf>
    <xf numFmtId="43" fontId="9" fillId="0" borderId="10" xfId="58" applyFont="1" applyFill="1" applyBorder="1" applyAlignment="1" applyProtection="1">
      <alignment vertical="center" wrapText="1"/>
      <protection locked="0"/>
    </xf>
    <xf numFmtId="43" fontId="9" fillId="0" borderId="10" xfId="58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11" xfId="0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167" fontId="47" fillId="0" borderId="2" xfId="59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3" fontId="2" fillId="0" borderId="10" xfId="58" applyFont="1" applyFill="1" applyBorder="1" applyAlignment="1" applyProtection="1">
      <alignment vertical="center" wrapText="1"/>
      <protection locked="0"/>
    </xf>
    <xf numFmtId="43" fontId="2" fillId="0" borderId="10" xfId="5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3" fontId="9" fillId="0" borderId="10" xfId="58" applyFont="1" applyFill="1" applyBorder="1" applyAlignment="1" applyProtection="1">
      <alignment horizontal="right" vertical="center" wrapText="1"/>
      <protection locked="0"/>
    </xf>
    <xf numFmtId="0" fontId="45" fillId="0" borderId="10" xfId="0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vertical="top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 applyProtection="1">
      <alignment horizontal="right" vertical="center" wrapText="1"/>
      <protection locked="0"/>
    </xf>
    <xf numFmtId="0" fontId="9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vertical="top" wrapText="1"/>
      <protection locked="0"/>
    </xf>
    <xf numFmtId="0" fontId="45" fillId="0" borderId="0" xfId="0" applyFont="1" applyFill="1" applyAlignment="1" applyProtection="1">
      <alignment horizontal="center" vertical="top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168" fontId="9" fillId="0" borderId="10" xfId="55" applyNumberFormat="1" applyFont="1" applyFill="1" applyBorder="1" applyAlignment="1" applyProtection="1">
      <alignment horizontal="center" vertical="center" wrapText="1"/>
      <protection locked="0"/>
    </xf>
    <xf numFmtId="9" fontId="9" fillId="0" borderId="10" xfId="55" applyFont="1" applyFill="1" applyBorder="1" applyAlignment="1" applyProtection="1">
      <alignment vertical="top" wrapText="1"/>
      <protection locked="0"/>
    </xf>
    <xf numFmtId="9" fontId="9" fillId="0" borderId="10" xfId="55" applyFont="1" applyFill="1" applyBorder="1" applyAlignment="1" applyProtection="1">
      <alignment horizontal="center" vertical="top" wrapText="1"/>
      <protection locked="0"/>
    </xf>
    <xf numFmtId="168" fontId="9" fillId="0" borderId="10" xfId="55" applyNumberFormat="1" applyFont="1" applyFill="1" applyBorder="1" applyAlignment="1" applyProtection="1">
      <alignment horizontal="center" vertical="top" wrapText="1"/>
      <protection locked="0"/>
    </xf>
    <xf numFmtId="9" fontId="9" fillId="0" borderId="10" xfId="55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center"/>
      <protection locked="0"/>
    </xf>
    <xf numFmtId="165" fontId="45" fillId="0" borderId="10" xfId="58" applyNumberFormat="1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165" fontId="46" fillId="0" borderId="0" xfId="58" applyNumberFormat="1" applyFont="1" applyFill="1" applyAlignment="1" applyProtection="1">
      <alignment horizontal="center" vertical="center"/>
      <protection locked="0"/>
    </xf>
    <xf numFmtId="2" fontId="46" fillId="0" borderId="0" xfId="0" applyNumberFormat="1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right"/>
      <protection locked="0"/>
    </xf>
    <xf numFmtId="165" fontId="9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48" fillId="0" borderId="0" xfId="0" applyFont="1" applyFill="1" applyAlignment="1" applyProtection="1">
      <alignment horizontal="center" vertical="top"/>
      <protection locked="0"/>
    </xf>
    <xf numFmtId="14" fontId="48" fillId="0" borderId="0" xfId="0" applyNumberFormat="1" applyFont="1" applyFill="1" applyAlignment="1" applyProtection="1">
      <alignment horizontal="center" vertical="center"/>
      <protection locked="0"/>
    </xf>
    <xf numFmtId="0" fontId="49" fillId="0" borderId="0" xfId="0" applyFont="1" applyFill="1" applyAlignment="1" applyProtection="1">
      <alignment horizontal="center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PageLayoutView="0" workbookViewId="0" topLeftCell="A34">
      <selection activeCell="F46" sqref="F46"/>
    </sheetView>
  </sheetViews>
  <sheetFormatPr defaultColWidth="9.140625" defaultRowHeight="15"/>
  <cols>
    <col min="1" max="1" width="3.57421875" style="0" bestFit="1" customWidth="1"/>
    <col min="2" max="2" width="29.421875" style="0" customWidth="1"/>
    <col min="3" max="3" width="23.00390625" style="0" customWidth="1"/>
    <col min="4" max="4" width="10.28125" style="0" bestFit="1" customWidth="1"/>
    <col min="6" max="6" width="30.7109375" style="0" customWidth="1"/>
  </cols>
  <sheetData>
    <row r="1" spans="1:6" ht="15">
      <c r="A1" s="1"/>
      <c r="B1" s="137" t="s">
        <v>0</v>
      </c>
      <c r="C1" s="137"/>
      <c r="D1" s="137"/>
      <c r="E1" s="137"/>
      <c r="F1" s="137"/>
    </row>
    <row r="2" spans="1:6" ht="15">
      <c r="A2" s="1"/>
      <c r="B2" s="137" t="s">
        <v>1</v>
      </c>
      <c r="C2" s="137"/>
      <c r="D2" s="137"/>
      <c r="E2" s="137"/>
      <c r="F2" s="137"/>
    </row>
    <row r="3" spans="1:6" ht="15">
      <c r="A3" s="1"/>
      <c r="B3" s="138" t="s">
        <v>2</v>
      </c>
      <c r="C3" s="138"/>
      <c r="D3" s="138"/>
      <c r="E3" s="138"/>
      <c r="F3" s="138"/>
    </row>
    <row r="4" spans="1:6" ht="15">
      <c r="A4" s="1"/>
      <c r="B4" s="139" t="s">
        <v>3</v>
      </c>
      <c r="C4" s="139"/>
      <c r="D4" s="139"/>
      <c r="E4" s="139"/>
      <c r="F4" s="139"/>
    </row>
    <row r="5" spans="1:6" ht="15">
      <c r="A5" s="1"/>
      <c r="B5" s="2"/>
      <c r="C5" s="3" t="s">
        <v>4</v>
      </c>
      <c r="D5" s="4"/>
      <c r="E5" s="4"/>
      <c r="F5" s="5"/>
    </row>
    <row r="6" spans="1:6" ht="15">
      <c r="A6" s="1"/>
      <c r="B6" s="140" t="s">
        <v>5</v>
      </c>
      <c r="C6" s="140"/>
      <c r="D6" s="140"/>
      <c r="E6" s="140"/>
      <c r="F6" s="140"/>
    </row>
    <row r="7" spans="1:6" ht="15">
      <c r="A7" s="1"/>
      <c r="B7" s="134" t="s">
        <v>6</v>
      </c>
      <c r="C7" s="134"/>
      <c r="D7" s="134"/>
      <c r="E7" s="134"/>
      <c r="F7" s="134"/>
    </row>
    <row r="8" spans="1:6" ht="15">
      <c r="A8" s="1"/>
      <c r="B8" s="134" t="s">
        <v>7</v>
      </c>
      <c r="C8" s="134"/>
      <c r="D8" s="134"/>
      <c r="E8" s="134"/>
      <c r="F8" s="134"/>
    </row>
    <row r="9" spans="1:6" ht="15">
      <c r="A9" s="1"/>
      <c r="B9" s="135" t="s">
        <v>8</v>
      </c>
      <c r="C9" s="135"/>
      <c r="D9" s="135"/>
      <c r="E9" s="135"/>
      <c r="F9" s="135"/>
    </row>
    <row r="10" spans="1:6" ht="15">
      <c r="A10" s="1"/>
      <c r="B10" s="135" t="s">
        <v>9</v>
      </c>
      <c r="C10" s="135"/>
      <c r="D10" s="135"/>
      <c r="E10" s="135"/>
      <c r="F10" s="135"/>
    </row>
    <row r="11" spans="1:6" ht="15">
      <c r="A11" s="1"/>
      <c r="B11" s="135" t="s">
        <v>10</v>
      </c>
      <c r="C11" s="135"/>
      <c r="D11" s="135"/>
      <c r="E11" s="135"/>
      <c r="F11" s="135"/>
    </row>
    <row r="12" spans="1:6" ht="15">
      <c r="A12" s="1"/>
      <c r="B12" s="6"/>
      <c r="C12" s="6"/>
      <c r="D12" s="6"/>
      <c r="E12" s="6"/>
      <c r="F12" s="6"/>
    </row>
    <row r="13" spans="1:6" ht="15">
      <c r="A13" s="1"/>
      <c r="B13" s="7"/>
      <c r="C13" s="8" t="s">
        <v>11</v>
      </c>
      <c r="D13" s="1"/>
      <c r="E13" s="1"/>
      <c r="F13" s="9"/>
    </row>
    <row r="14" spans="1:6" ht="15">
      <c r="A14" s="1"/>
      <c r="B14" s="7"/>
      <c r="C14" s="10" t="s">
        <v>12</v>
      </c>
      <c r="D14" s="1"/>
      <c r="E14" s="1"/>
      <c r="F14" s="9"/>
    </row>
    <row r="15" spans="1:6" ht="33">
      <c r="A15" s="11" t="s">
        <v>13</v>
      </c>
      <c r="B15" s="11" t="s">
        <v>14</v>
      </c>
      <c r="C15" s="11" t="s">
        <v>15</v>
      </c>
      <c r="D15" s="12" t="s">
        <v>16</v>
      </c>
      <c r="E15" s="12" t="s">
        <v>17</v>
      </c>
      <c r="F15" s="11" t="s">
        <v>18</v>
      </c>
    </row>
    <row r="16" spans="1:6" ht="15">
      <c r="A16" s="122">
        <v>1</v>
      </c>
      <c r="B16" s="136" t="s">
        <v>19</v>
      </c>
      <c r="C16" s="15" t="s">
        <v>20</v>
      </c>
      <c r="D16" s="16">
        <v>37.4</v>
      </c>
      <c r="E16" s="16">
        <v>0</v>
      </c>
      <c r="F16" s="14"/>
    </row>
    <row r="17" spans="1:6" ht="15">
      <c r="A17" s="122"/>
      <c r="B17" s="136"/>
      <c r="C17" s="15" t="s">
        <v>21</v>
      </c>
      <c r="D17" s="16">
        <v>29.7</v>
      </c>
      <c r="E17" s="16">
        <v>9.8</v>
      </c>
      <c r="F17" s="15" t="s">
        <v>22</v>
      </c>
    </row>
    <row r="18" spans="1:6" ht="15">
      <c r="A18" s="13">
        <v>2</v>
      </c>
      <c r="B18" s="17" t="s">
        <v>23</v>
      </c>
      <c r="C18" s="15" t="s">
        <v>24</v>
      </c>
      <c r="D18" s="16">
        <v>349.9</v>
      </c>
      <c r="E18" s="18">
        <v>0</v>
      </c>
      <c r="F18" s="15" t="s">
        <v>22</v>
      </c>
    </row>
    <row r="19" spans="1:6" ht="15">
      <c r="A19" s="13">
        <v>3</v>
      </c>
      <c r="B19" s="19" t="s">
        <v>25</v>
      </c>
      <c r="C19" s="15" t="s">
        <v>24</v>
      </c>
      <c r="D19" s="16">
        <v>336.1</v>
      </c>
      <c r="E19" s="18">
        <v>0</v>
      </c>
      <c r="F19" s="15" t="s">
        <v>22</v>
      </c>
    </row>
    <row r="20" spans="1:6" ht="15">
      <c r="A20" s="13">
        <v>4</v>
      </c>
      <c r="B20" s="20" t="s">
        <v>26</v>
      </c>
      <c r="C20" s="21" t="s">
        <v>24</v>
      </c>
      <c r="D20" s="22">
        <v>67.2</v>
      </c>
      <c r="E20" s="23">
        <v>0</v>
      </c>
      <c r="F20" s="15" t="s">
        <v>22</v>
      </c>
    </row>
    <row r="21" spans="1:6" ht="15">
      <c r="A21" s="124">
        <v>5</v>
      </c>
      <c r="B21" s="130" t="s">
        <v>27</v>
      </c>
      <c r="C21" s="21" t="s">
        <v>28</v>
      </c>
      <c r="D21" s="22">
        <v>1897.9</v>
      </c>
      <c r="E21" s="23" t="s">
        <v>29</v>
      </c>
      <c r="F21" s="14"/>
    </row>
    <row r="22" spans="1:6" ht="15">
      <c r="A22" s="128"/>
      <c r="B22" s="131"/>
      <c r="C22" s="21" t="s">
        <v>30</v>
      </c>
      <c r="D22" s="22">
        <v>68.3</v>
      </c>
      <c r="E22" s="23" t="s">
        <v>29</v>
      </c>
      <c r="F22" s="14"/>
    </row>
    <row r="23" spans="1:6" ht="15">
      <c r="A23" s="128"/>
      <c r="B23" s="131"/>
      <c r="C23" s="21" t="s">
        <v>31</v>
      </c>
      <c r="D23" s="22">
        <v>101.4</v>
      </c>
      <c r="E23" s="23" t="s">
        <v>29</v>
      </c>
      <c r="F23" s="14"/>
    </row>
    <row r="24" spans="1:6" ht="15">
      <c r="A24" s="128"/>
      <c r="B24" s="131"/>
      <c r="C24" s="21" t="s">
        <v>32</v>
      </c>
      <c r="D24" s="22">
        <v>126.8</v>
      </c>
      <c r="E24" s="23" t="s">
        <v>29</v>
      </c>
      <c r="F24" s="14"/>
    </row>
    <row r="25" spans="1:6" ht="15">
      <c r="A25" s="128"/>
      <c r="B25" s="131"/>
      <c r="C25" s="21" t="s">
        <v>33</v>
      </c>
      <c r="D25" s="22">
        <v>253.3</v>
      </c>
      <c r="E25" s="23" t="s">
        <v>29</v>
      </c>
      <c r="F25" s="14"/>
    </row>
    <row r="26" spans="1:6" ht="15">
      <c r="A26" s="129"/>
      <c r="B26" s="132"/>
      <c r="C26" s="21" t="s">
        <v>34</v>
      </c>
      <c r="D26" s="22">
        <v>94.3</v>
      </c>
      <c r="E26" s="23" t="s">
        <v>29</v>
      </c>
      <c r="F26" s="14"/>
    </row>
    <row r="27" spans="1:6" ht="15">
      <c r="A27" s="13">
        <v>6</v>
      </c>
      <c r="B27" s="20" t="s">
        <v>35</v>
      </c>
      <c r="C27" s="25" t="s">
        <v>24</v>
      </c>
      <c r="D27" s="22">
        <v>54.5</v>
      </c>
      <c r="E27" s="22">
        <v>0</v>
      </c>
      <c r="F27" s="15" t="s">
        <v>22</v>
      </c>
    </row>
    <row r="28" spans="1:6" ht="15">
      <c r="A28" s="13">
        <v>7</v>
      </c>
      <c r="B28" s="17" t="s">
        <v>36</v>
      </c>
      <c r="C28" s="26" t="s">
        <v>34</v>
      </c>
      <c r="D28" s="22">
        <v>180.1</v>
      </c>
      <c r="E28" s="22">
        <v>21</v>
      </c>
      <c r="F28" s="15" t="s">
        <v>22</v>
      </c>
    </row>
    <row r="29" spans="1:6" ht="15">
      <c r="A29" s="13">
        <v>8</v>
      </c>
      <c r="B29" s="17" t="s">
        <v>36</v>
      </c>
      <c r="C29" s="26" t="s">
        <v>34</v>
      </c>
      <c r="D29" s="27">
        <v>65.9</v>
      </c>
      <c r="E29" s="28">
        <v>11.2</v>
      </c>
      <c r="F29" s="15" t="s">
        <v>22</v>
      </c>
    </row>
    <row r="30" spans="1:6" ht="15">
      <c r="A30" s="13">
        <v>9</v>
      </c>
      <c r="B30" s="19" t="s">
        <v>37</v>
      </c>
      <c r="C30" s="13" t="s">
        <v>24</v>
      </c>
      <c r="D30" s="16">
        <v>602.5</v>
      </c>
      <c r="E30" s="16">
        <v>0</v>
      </c>
      <c r="F30" s="15" t="s">
        <v>22</v>
      </c>
    </row>
    <row r="31" spans="1:6" ht="15">
      <c r="A31" s="29">
        <v>10</v>
      </c>
      <c r="B31" s="20" t="s">
        <v>38</v>
      </c>
      <c r="C31" s="25" t="s">
        <v>24</v>
      </c>
      <c r="D31" s="30">
        <v>21.3</v>
      </c>
      <c r="E31" s="30">
        <v>0</v>
      </c>
      <c r="F31" s="15" t="s">
        <v>22</v>
      </c>
    </row>
    <row r="32" spans="1:6" ht="15">
      <c r="A32" s="13">
        <v>11</v>
      </c>
      <c r="B32" s="20" t="s">
        <v>39</v>
      </c>
      <c r="C32" s="21" t="s">
        <v>34</v>
      </c>
      <c r="D32" s="22">
        <v>146.9</v>
      </c>
      <c r="E32" s="22">
        <v>16</v>
      </c>
      <c r="F32" s="15" t="s">
        <v>22</v>
      </c>
    </row>
    <row r="33" spans="1:6" ht="15">
      <c r="A33" s="29">
        <v>12</v>
      </c>
      <c r="B33" s="31" t="s">
        <v>40</v>
      </c>
      <c r="C33" s="32" t="s">
        <v>24</v>
      </c>
      <c r="D33" s="33">
        <v>165.6</v>
      </c>
      <c r="E33" s="33">
        <v>0</v>
      </c>
      <c r="F33" s="15" t="s">
        <v>22</v>
      </c>
    </row>
    <row r="34" spans="1:6" ht="15">
      <c r="A34" s="133">
        <v>13</v>
      </c>
      <c r="B34" s="126" t="s">
        <v>41</v>
      </c>
      <c r="C34" s="34" t="s">
        <v>42</v>
      </c>
      <c r="D34" s="35">
        <v>16.4</v>
      </c>
      <c r="E34" s="35">
        <v>4.3</v>
      </c>
      <c r="F34" s="15" t="s">
        <v>22</v>
      </c>
    </row>
    <row r="35" spans="1:6" ht="15">
      <c r="A35" s="133"/>
      <c r="B35" s="126"/>
      <c r="C35" s="13" t="s">
        <v>34</v>
      </c>
      <c r="D35" s="16">
        <v>3517.7</v>
      </c>
      <c r="E35" s="16"/>
      <c r="F35" s="15"/>
    </row>
    <row r="36" spans="1:6" ht="15">
      <c r="A36" s="29">
        <v>14</v>
      </c>
      <c r="B36" s="36" t="s">
        <v>43</v>
      </c>
      <c r="C36" s="13" t="s">
        <v>44</v>
      </c>
      <c r="D36" s="37">
        <v>2428.2</v>
      </c>
      <c r="E36" s="16"/>
      <c r="F36" s="15" t="s">
        <v>22</v>
      </c>
    </row>
    <row r="37" spans="1:6" ht="15">
      <c r="A37" s="29">
        <v>15</v>
      </c>
      <c r="B37" s="36" t="s">
        <v>45</v>
      </c>
      <c r="C37" s="13" t="s">
        <v>24</v>
      </c>
      <c r="D37" s="16">
        <v>70.8</v>
      </c>
      <c r="E37" s="18">
        <v>0</v>
      </c>
      <c r="F37" s="15" t="s">
        <v>22</v>
      </c>
    </row>
    <row r="38" spans="1:6" ht="15">
      <c r="A38" s="29">
        <v>16</v>
      </c>
      <c r="B38" s="36" t="s">
        <v>46</v>
      </c>
      <c r="C38" s="13" t="s">
        <v>34</v>
      </c>
      <c r="D38" s="16">
        <v>68</v>
      </c>
      <c r="E38" s="18" t="s">
        <v>29</v>
      </c>
      <c r="F38" s="15"/>
    </row>
    <row r="39" spans="1:6" ht="15">
      <c r="A39" s="29">
        <v>18</v>
      </c>
      <c r="B39" s="36" t="s">
        <v>47</v>
      </c>
      <c r="C39" s="13" t="s">
        <v>42</v>
      </c>
      <c r="D39" s="16">
        <v>17.5</v>
      </c>
      <c r="E39" s="18">
        <v>5.2</v>
      </c>
      <c r="F39" s="15"/>
    </row>
    <row r="40" spans="1:6" ht="15">
      <c r="A40" s="29">
        <v>19</v>
      </c>
      <c r="B40" s="36" t="s">
        <v>47</v>
      </c>
      <c r="C40" s="13" t="s">
        <v>24</v>
      </c>
      <c r="D40" s="16">
        <v>106.3</v>
      </c>
      <c r="E40" s="18" t="s">
        <v>29</v>
      </c>
      <c r="F40" s="15"/>
    </row>
    <row r="41" spans="1:6" ht="15">
      <c r="A41" s="29">
        <v>20</v>
      </c>
      <c r="B41" s="36" t="s">
        <v>48</v>
      </c>
      <c r="C41" s="13" t="s">
        <v>24</v>
      </c>
      <c r="D41" s="16">
        <v>107.2</v>
      </c>
      <c r="E41" s="18" t="s">
        <v>29</v>
      </c>
      <c r="F41" s="15"/>
    </row>
    <row r="42" spans="1:6" ht="15">
      <c r="A42" s="38">
        <v>21</v>
      </c>
      <c r="B42" s="39" t="s">
        <v>49</v>
      </c>
      <c r="C42" s="24" t="s">
        <v>24</v>
      </c>
      <c r="D42" s="40">
        <v>294.8</v>
      </c>
      <c r="E42" s="41" t="s">
        <v>29</v>
      </c>
      <c r="F42" s="15"/>
    </row>
    <row r="43" spans="1:6" ht="15">
      <c r="A43" s="38">
        <v>22</v>
      </c>
      <c r="B43" s="39" t="s">
        <v>50</v>
      </c>
      <c r="C43" s="24" t="s">
        <v>24</v>
      </c>
      <c r="D43" s="40">
        <v>336.7</v>
      </c>
      <c r="E43" s="41" t="s">
        <v>29</v>
      </c>
      <c r="F43" s="15"/>
    </row>
    <row r="44" spans="1:6" ht="15">
      <c r="A44" s="42"/>
      <c r="B44" s="43" t="s">
        <v>51</v>
      </c>
      <c r="C44" s="44"/>
      <c r="D44" s="45">
        <f>SUM(D16:D43)</f>
        <v>11562.7</v>
      </c>
      <c r="E44" s="22"/>
      <c r="F44" s="46"/>
    </row>
    <row r="45" spans="1:6" ht="15">
      <c r="A45" s="47"/>
      <c r="B45" s="48"/>
      <c r="C45" s="49"/>
      <c r="D45" s="50"/>
      <c r="E45" s="50"/>
      <c r="F45" s="51"/>
    </row>
    <row r="46" spans="1:6" ht="15">
      <c r="A46" s="52"/>
      <c r="B46" s="53"/>
      <c r="C46" s="8" t="s">
        <v>52</v>
      </c>
      <c r="D46" s="52"/>
      <c r="E46" s="52"/>
      <c r="F46" s="54"/>
    </row>
    <row r="47" spans="1:6" ht="15">
      <c r="A47" s="52"/>
      <c r="B47" s="53"/>
      <c r="C47" s="55" t="s">
        <v>131</v>
      </c>
      <c r="D47" s="52"/>
      <c r="E47" s="52"/>
      <c r="F47" s="54"/>
    </row>
    <row r="48" spans="1:6" ht="33">
      <c r="A48" s="11" t="s">
        <v>13</v>
      </c>
      <c r="B48" s="11" t="s">
        <v>14</v>
      </c>
      <c r="C48" s="11" t="s">
        <v>15</v>
      </c>
      <c r="D48" s="12" t="s">
        <v>16</v>
      </c>
      <c r="E48" s="12" t="s">
        <v>17</v>
      </c>
      <c r="F48" s="11" t="s">
        <v>18</v>
      </c>
    </row>
    <row r="49" spans="1:6" ht="15">
      <c r="A49" s="122">
        <v>1</v>
      </c>
      <c r="B49" s="113" t="s">
        <v>53</v>
      </c>
      <c r="C49" s="13" t="s">
        <v>34</v>
      </c>
      <c r="D49" s="18">
        <v>15.1</v>
      </c>
      <c r="E49" s="18">
        <v>2.1</v>
      </c>
      <c r="F49" s="127" t="s">
        <v>22</v>
      </c>
    </row>
    <row r="50" spans="1:6" ht="15">
      <c r="A50" s="122"/>
      <c r="B50" s="113"/>
      <c r="C50" s="15" t="s">
        <v>34</v>
      </c>
      <c r="D50" s="18">
        <v>52</v>
      </c>
      <c r="E50" s="18">
        <v>4.5</v>
      </c>
      <c r="F50" s="127"/>
    </row>
    <row r="51" spans="1:6" ht="15">
      <c r="A51" s="122"/>
      <c r="B51" s="113"/>
      <c r="C51" s="15" t="s">
        <v>34</v>
      </c>
      <c r="D51" s="18">
        <v>10.9</v>
      </c>
      <c r="E51" s="18">
        <v>1.2</v>
      </c>
      <c r="F51" s="127"/>
    </row>
    <row r="52" spans="1:6" ht="15">
      <c r="A52" s="122"/>
      <c r="B52" s="113"/>
      <c r="C52" s="15" t="s">
        <v>34</v>
      </c>
      <c r="D52" s="18">
        <v>29.95</v>
      </c>
      <c r="E52" s="18">
        <v>7</v>
      </c>
      <c r="F52" s="127"/>
    </row>
    <row r="53" spans="1:6" ht="15">
      <c r="A53" s="122"/>
      <c r="B53" s="113"/>
      <c r="C53" s="15" t="s">
        <v>34</v>
      </c>
      <c r="D53" s="18">
        <v>49.25</v>
      </c>
      <c r="E53" s="18">
        <v>8.7</v>
      </c>
      <c r="F53" s="127"/>
    </row>
    <row r="54" spans="1:6" ht="15">
      <c r="A54" s="122"/>
      <c r="B54" s="113"/>
      <c r="C54" s="15" t="s">
        <v>34</v>
      </c>
      <c r="D54" s="18">
        <v>68</v>
      </c>
      <c r="E54" s="18">
        <v>5.6</v>
      </c>
      <c r="F54" s="127"/>
    </row>
    <row r="55" spans="1:6" ht="15">
      <c r="A55" s="122"/>
      <c r="B55" s="113"/>
      <c r="C55" s="15" t="s">
        <v>34</v>
      </c>
      <c r="D55" s="18">
        <v>15.2</v>
      </c>
      <c r="E55" s="18">
        <v>2.2</v>
      </c>
      <c r="F55" s="127"/>
    </row>
    <row r="56" spans="1:6" ht="15">
      <c r="A56" s="122"/>
      <c r="B56" s="113"/>
      <c r="C56" s="15" t="s">
        <v>24</v>
      </c>
      <c r="D56" s="18">
        <v>103</v>
      </c>
      <c r="E56" s="18">
        <v>0</v>
      </c>
      <c r="F56" s="57" t="s">
        <v>54</v>
      </c>
    </row>
    <row r="57" spans="1:6" ht="15">
      <c r="A57" s="115">
        <v>3</v>
      </c>
      <c r="B57" s="113" t="s">
        <v>55</v>
      </c>
      <c r="C57" s="15" t="s">
        <v>34</v>
      </c>
      <c r="D57" s="18">
        <v>113.6</v>
      </c>
      <c r="E57" s="18">
        <v>0</v>
      </c>
      <c r="F57" s="127" t="s">
        <v>22</v>
      </c>
    </row>
    <row r="58" spans="1:6" ht="15">
      <c r="A58" s="115"/>
      <c r="B58" s="113"/>
      <c r="C58" s="15" t="s">
        <v>42</v>
      </c>
      <c r="D58" s="18">
        <v>158.3</v>
      </c>
      <c r="E58" s="18">
        <v>0</v>
      </c>
      <c r="F58" s="127"/>
    </row>
    <row r="59" spans="1:6" ht="15">
      <c r="A59" s="15">
        <v>4</v>
      </c>
      <c r="B59" s="17" t="s">
        <v>56</v>
      </c>
      <c r="C59" s="15" t="s">
        <v>24</v>
      </c>
      <c r="D59" s="18">
        <v>147.4</v>
      </c>
      <c r="E59" s="18">
        <v>0</v>
      </c>
      <c r="F59" s="57" t="s">
        <v>57</v>
      </c>
    </row>
    <row r="60" spans="1:6" ht="15">
      <c r="A60" s="115">
        <v>5</v>
      </c>
      <c r="B60" s="113" t="s">
        <v>58</v>
      </c>
      <c r="C60" s="15" t="s">
        <v>34</v>
      </c>
      <c r="D60" s="18">
        <v>16.1</v>
      </c>
      <c r="E60" s="16">
        <v>5.8</v>
      </c>
      <c r="F60" s="57"/>
    </row>
    <row r="61" spans="1:6" ht="15">
      <c r="A61" s="115"/>
      <c r="B61" s="113"/>
      <c r="C61" s="15" t="s">
        <v>34</v>
      </c>
      <c r="D61" s="18">
        <v>9.9</v>
      </c>
      <c r="E61" s="16">
        <v>3.6</v>
      </c>
      <c r="F61" s="57"/>
    </row>
    <row r="62" spans="1:6" ht="15">
      <c r="A62" s="115"/>
      <c r="B62" s="113"/>
      <c r="C62" s="15" t="s">
        <v>34</v>
      </c>
      <c r="D62" s="18">
        <v>6.7</v>
      </c>
      <c r="E62" s="16">
        <v>2.4</v>
      </c>
      <c r="F62" s="57"/>
    </row>
    <row r="63" spans="1:6" ht="15">
      <c r="A63" s="115"/>
      <c r="B63" s="113"/>
      <c r="C63" s="15" t="s">
        <v>34</v>
      </c>
      <c r="D63" s="18">
        <v>8.5</v>
      </c>
      <c r="E63" s="16">
        <v>3.1</v>
      </c>
      <c r="F63" s="57"/>
    </row>
    <row r="64" spans="1:6" ht="15">
      <c r="A64" s="115"/>
      <c r="B64" s="113"/>
      <c r="C64" s="15" t="s">
        <v>34</v>
      </c>
      <c r="D64" s="18">
        <v>14.5</v>
      </c>
      <c r="E64" s="16">
        <v>5.2</v>
      </c>
      <c r="F64" s="57"/>
    </row>
    <row r="65" spans="1:6" ht="15">
      <c r="A65" s="119">
        <v>6</v>
      </c>
      <c r="B65" s="120" t="s">
        <v>59</v>
      </c>
      <c r="C65" s="15" t="s">
        <v>24</v>
      </c>
      <c r="D65" s="18">
        <v>23.8</v>
      </c>
      <c r="E65" s="16">
        <v>6.8</v>
      </c>
      <c r="F65" s="57"/>
    </row>
    <row r="66" spans="1:6" ht="15">
      <c r="A66" s="119"/>
      <c r="B66" s="120"/>
      <c r="C66" s="15" t="s">
        <v>24</v>
      </c>
      <c r="D66" s="58">
        <v>29.9</v>
      </c>
      <c r="E66" s="59">
        <v>8.2</v>
      </c>
      <c r="F66" s="57"/>
    </row>
    <row r="67" spans="1:6" ht="15">
      <c r="A67" s="111"/>
      <c r="B67" s="121"/>
      <c r="C67" s="15" t="s">
        <v>24</v>
      </c>
      <c r="D67" s="58">
        <v>14.6</v>
      </c>
      <c r="E67" s="59">
        <v>2.2</v>
      </c>
      <c r="F67" s="57"/>
    </row>
    <row r="68" spans="1:6" ht="15">
      <c r="A68" s="15">
        <v>7</v>
      </c>
      <c r="B68" s="17" t="s">
        <v>60</v>
      </c>
      <c r="C68" s="15" t="s">
        <v>24</v>
      </c>
      <c r="D68" s="18">
        <v>31.5</v>
      </c>
      <c r="E68" s="18">
        <v>0</v>
      </c>
      <c r="F68" s="15" t="s">
        <v>22</v>
      </c>
    </row>
    <row r="69" spans="1:6" ht="15">
      <c r="A69" s="15">
        <v>8</v>
      </c>
      <c r="B69" s="17" t="s">
        <v>61</v>
      </c>
      <c r="C69" s="15" t="s">
        <v>24</v>
      </c>
      <c r="D69" s="18">
        <v>263.2</v>
      </c>
      <c r="E69" s="18">
        <v>0</v>
      </c>
      <c r="F69" s="15" t="s">
        <v>22</v>
      </c>
    </row>
    <row r="70" spans="1:6" ht="15">
      <c r="A70" s="15">
        <v>9</v>
      </c>
      <c r="B70" s="60" t="s">
        <v>62</v>
      </c>
      <c r="C70" s="15" t="s">
        <v>24</v>
      </c>
      <c r="D70" s="18">
        <v>325.1</v>
      </c>
      <c r="E70" s="18">
        <v>0</v>
      </c>
      <c r="F70" s="15" t="s">
        <v>22</v>
      </c>
    </row>
    <row r="71" spans="1:6" ht="15">
      <c r="A71" s="15">
        <v>10</v>
      </c>
      <c r="B71" s="17" t="s">
        <v>63</v>
      </c>
      <c r="C71" s="15" t="s">
        <v>64</v>
      </c>
      <c r="D71" s="18">
        <v>33</v>
      </c>
      <c r="E71" s="18">
        <v>0</v>
      </c>
      <c r="F71" s="56"/>
    </row>
    <row r="72" spans="1:6" ht="15">
      <c r="A72" s="13">
        <v>11</v>
      </c>
      <c r="B72" s="61" t="s">
        <v>65</v>
      </c>
      <c r="C72" s="56" t="s">
        <v>66</v>
      </c>
      <c r="D72" s="37">
        <v>255.1</v>
      </c>
      <c r="E72" s="18">
        <v>0</v>
      </c>
      <c r="F72" s="15" t="s">
        <v>22</v>
      </c>
    </row>
    <row r="73" spans="1:6" ht="15">
      <c r="A73" s="13">
        <v>12</v>
      </c>
      <c r="B73" s="17" t="s">
        <v>67</v>
      </c>
      <c r="C73" s="56" t="s">
        <v>68</v>
      </c>
      <c r="D73" s="37">
        <v>731.3</v>
      </c>
      <c r="E73" s="18">
        <v>0</v>
      </c>
      <c r="F73" s="57"/>
    </row>
    <row r="74" spans="1:6" ht="15">
      <c r="A74" s="122">
        <v>13</v>
      </c>
      <c r="B74" s="123" t="s">
        <v>69</v>
      </c>
      <c r="C74" s="56" t="s">
        <v>34</v>
      </c>
      <c r="D74" s="62">
        <v>175.7</v>
      </c>
      <c r="E74" s="18">
        <v>0</v>
      </c>
      <c r="F74" s="57"/>
    </row>
    <row r="75" spans="1:6" ht="15">
      <c r="A75" s="122"/>
      <c r="B75" s="123"/>
      <c r="C75" s="56" t="s">
        <v>42</v>
      </c>
      <c r="D75" s="62">
        <v>583.1</v>
      </c>
      <c r="E75" s="18">
        <v>0</v>
      </c>
      <c r="F75" s="57"/>
    </row>
    <row r="76" spans="1:6" ht="15">
      <c r="A76" s="122"/>
      <c r="B76" s="123"/>
      <c r="C76" s="56" t="s">
        <v>34</v>
      </c>
      <c r="D76" s="62">
        <v>215.9</v>
      </c>
      <c r="E76" s="18">
        <v>0</v>
      </c>
      <c r="F76" s="57"/>
    </row>
    <row r="77" spans="1:6" ht="15">
      <c r="A77" s="122"/>
      <c r="B77" s="123"/>
      <c r="C77" s="56" t="s">
        <v>34</v>
      </c>
      <c r="D77" s="37">
        <v>166.9</v>
      </c>
      <c r="E77" s="18">
        <v>0</v>
      </c>
      <c r="F77" s="57"/>
    </row>
    <row r="78" spans="1:6" ht="15">
      <c r="A78" s="122"/>
      <c r="B78" s="123"/>
      <c r="C78" s="15" t="s">
        <v>70</v>
      </c>
      <c r="D78" s="18">
        <v>61.7</v>
      </c>
      <c r="E78" s="18">
        <v>0</v>
      </c>
      <c r="F78" s="57"/>
    </row>
    <row r="79" spans="1:6" ht="15">
      <c r="A79" s="13">
        <v>14</v>
      </c>
      <c r="B79" s="61" t="s">
        <v>71</v>
      </c>
      <c r="C79" s="56" t="s">
        <v>72</v>
      </c>
      <c r="D79" s="18">
        <v>200.2</v>
      </c>
      <c r="E79" s="18"/>
      <c r="F79" s="56" t="s">
        <v>22</v>
      </c>
    </row>
    <row r="80" spans="1:6" ht="15">
      <c r="A80" s="13">
        <v>15</v>
      </c>
      <c r="B80" s="61" t="s">
        <v>73</v>
      </c>
      <c r="C80" s="56" t="s">
        <v>74</v>
      </c>
      <c r="D80" s="18">
        <v>198.2</v>
      </c>
      <c r="E80" s="18"/>
      <c r="F80" s="56" t="s">
        <v>22</v>
      </c>
    </row>
    <row r="81" spans="1:6" ht="15">
      <c r="A81" s="15"/>
      <c r="B81" s="63" t="s">
        <v>51</v>
      </c>
      <c r="C81" s="15"/>
      <c r="D81" s="64">
        <f>SUM(D49:D80)</f>
        <v>4127.599999999999</v>
      </c>
      <c r="E81" s="64"/>
      <c r="F81" s="57"/>
    </row>
    <row r="82" spans="1:6" ht="15">
      <c r="A82" s="65"/>
      <c r="B82" s="66"/>
      <c r="C82" s="67"/>
      <c r="D82" s="68"/>
      <c r="E82" s="68"/>
      <c r="F82" s="69"/>
    </row>
    <row r="83" spans="1:6" ht="15">
      <c r="A83" s="67"/>
      <c r="B83" s="53"/>
      <c r="C83" s="8" t="s">
        <v>75</v>
      </c>
      <c r="D83" s="52"/>
      <c r="E83" s="52"/>
      <c r="F83" s="54"/>
    </row>
    <row r="84" spans="1:6" ht="15">
      <c r="A84" s="52"/>
      <c r="B84" s="53"/>
      <c r="C84" s="55" t="s">
        <v>76</v>
      </c>
      <c r="D84" s="52"/>
      <c r="E84" s="52"/>
      <c r="F84" s="54"/>
    </row>
    <row r="85" spans="1:6" ht="33">
      <c r="A85" s="11" t="s">
        <v>13</v>
      </c>
      <c r="B85" s="11" t="s">
        <v>14</v>
      </c>
      <c r="C85" s="11" t="s">
        <v>15</v>
      </c>
      <c r="D85" s="12" t="s">
        <v>16</v>
      </c>
      <c r="E85" s="12" t="s">
        <v>17</v>
      </c>
      <c r="F85" s="11" t="s">
        <v>18</v>
      </c>
    </row>
    <row r="86" spans="1:6" ht="15">
      <c r="A86" s="13">
        <v>1</v>
      </c>
      <c r="B86" s="70" t="s">
        <v>77</v>
      </c>
      <c r="C86" s="13" t="s">
        <v>24</v>
      </c>
      <c r="D86" s="71">
        <v>131.6</v>
      </c>
      <c r="E86" s="72">
        <v>28.7</v>
      </c>
      <c r="F86" s="15" t="s">
        <v>22</v>
      </c>
    </row>
    <row r="87" spans="1:6" ht="15">
      <c r="A87" s="13">
        <f>A86+1</f>
        <v>2</v>
      </c>
      <c r="B87" s="70" t="s">
        <v>78</v>
      </c>
      <c r="C87" s="13" t="s">
        <v>24</v>
      </c>
      <c r="D87" s="73">
        <f>95.1+57.1</f>
        <v>152.2</v>
      </c>
      <c r="E87" s="74">
        <v>0</v>
      </c>
      <c r="F87" s="15"/>
    </row>
    <row r="88" spans="1:6" ht="15">
      <c r="A88" s="13">
        <v>3</v>
      </c>
      <c r="B88" s="20" t="s">
        <v>79</v>
      </c>
      <c r="C88" s="25" t="s">
        <v>80</v>
      </c>
      <c r="D88" s="71">
        <v>81.4</v>
      </c>
      <c r="E88" s="72"/>
      <c r="F88" s="15" t="s">
        <v>22</v>
      </c>
    </row>
    <row r="89" spans="1:6" ht="15">
      <c r="A89" s="13">
        <v>4</v>
      </c>
      <c r="B89" s="75" t="s">
        <v>81</v>
      </c>
      <c r="C89" s="21" t="s">
        <v>24</v>
      </c>
      <c r="D89" s="71">
        <v>122.2</v>
      </c>
      <c r="E89" s="72"/>
      <c r="F89" s="15" t="s">
        <v>22</v>
      </c>
    </row>
    <row r="90" spans="1:6" ht="15">
      <c r="A90" s="13">
        <v>5</v>
      </c>
      <c r="B90" s="76" t="s">
        <v>82</v>
      </c>
      <c r="C90" s="21" t="s">
        <v>42</v>
      </c>
      <c r="D90" s="71">
        <f>83.8-16.2</f>
        <v>67.6</v>
      </c>
      <c r="E90" s="72"/>
      <c r="F90" s="15" t="s">
        <v>22</v>
      </c>
    </row>
    <row r="91" spans="1:6" ht="15">
      <c r="A91" s="124">
        <v>6</v>
      </c>
      <c r="B91" s="126" t="s">
        <v>83</v>
      </c>
      <c r="C91" s="112" t="s">
        <v>42</v>
      </c>
      <c r="D91" s="71">
        <v>33.5</v>
      </c>
      <c r="E91" s="72">
        <v>6.4</v>
      </c>
      <c r="F91" s="14"/>
    </row>
    <row r="92" spans="1:6" ht="15">
      <c r="A92" s="125"/>
      <c r="B92" s="126"/>
      <c r="C92" s="112"/>
      <c r="D92" s="71"/>
      <c r="E92" s="72"/>
      <c r="F92" s="15"/>
    </row>
    <row r="93" spans="1:6" ht="15">
      <c r="A93" s="13">
        <v>7</v>
      </c>
      <c r="B93" s="60" t="s">
        <v>84</v>
      </c>
      <c r="C93" s="77" t="s">
        <v>34</v>
      </c>
      <c r="D93" s="78">
        <v>79.8</v>
      </c>
      <c r="E93" s="72"/>
      <c r="F93" s="15"/>
    </row>
    <row r="94" spans="1:6" ht="15">
      <c r="A94" s="13">
        <v>8</v>
      </c>
      <c r="B94" s="60" t="s">
        <v>85</v>
      </c>
      <c r="C94" s="77" t="s">
        <v>86</v>
      </c>
      <c r="D94" s="71">
        <v>248.4</v>
      </c>
      <c r="E94" s="72"/>
      <c r="F94" s="15" t="s">
        <v>22</v>
      </c>
    </row>
    <row r="95" spans="1:6" ht="15">
      <c r="A95" s="116">
        <v>9</v>
      </c>
      <c r="B95" s="60" t="s">
        <v>87</v>
      </c>
      <c r="C95" s="77" t="s">
        <v>24</v>
      </c>
      <c r="D95" s="71">
        <v>322.3</v>
      </c>
      <c r="E95" s="72"/>
      <c r="F95" s="15" t="s">
        <v>22</v>
      </c>
    </row>
    <row r="96" spans="1:6" ht="15">
      <c r="A96" s="116"/>
      <c r="B96" s="60" t="s">
        <v>87</v>
      </c>
      <c r="C96" s="77" t="s">
        <v>24</v>
      </c>
      <c r="D96" s="71">
        <v>265</v>
      </c>
      <c r="E96" s="72"/>
      <c r="F96" s="15"/>
    </row>
    <row r="97" spans="1:6" ht="15">
      <c r="A97" s="34">
        <v>10</v>
      </c>
      <c r="B97" s="60" t="s">
        <v>88</v>
      </c>
      <c r="C97" s="77" t="s">
        <v>24</v>
      </c>
      <c r="D97" s="71">
        <v>237.7</v>
      </c>
      <c r="E97" s="72">
        <v>2.8</v>
      </c>
      <c r="F97" s="15"/>
    </row>
    <row r="98" spans="1:6" ht="15">
      <c r="A98" s="34">
        <v>11</v>
      </c>
      <c r="B98" s="60" t="s">
        <v>89</v>
      </c>
      <c r="C98" s="77" t="s">
        <v>34</v>
      </c>
      <c r="D98" s="71">
        <v>12.4</v>
      </c>
      <c r="E98" s="72"/>
      <c r="F98" s="15"/>
    </row>
    <row r="99" spans="1:6" ht="15">
      <c r="A99" s="34">
        <v>12</v>
      </c>
      <c r="B99" s="36" t="s">
        <v>90</v>
      </c>
      <c r="C99" s="77" t="s">
        <v>34</v>
      </c>
      <c r="D99" s="71">
        <v>32.8</v>
      </c>
      <c r="E99" s="72"/>
      <c r="F99" s="15"/>
    </row>
    <row r="100" spans="1:6" ht="15">
      <c r="A100" s="34">
        <v>13</v>
      </c>
      <c r="B100" s="60" t="s">
        <v>89</v>
      </c>
      <c r="C100" s="77" t="s">
        <v>34</v>
      </c>
      <c r="D100" s="71">
        <v>6.2</v>
      </c>
      <c r="E100" s="72"/>
      <c r="F100" s="15"/>
    </row>
    <row r="101" spans="1:6" ht="15">
      <c r="A101" s="34">
        <v>14</v>
      </c>
      <c r="B101" s="60" t="s">
        <v>91</v>
      </c>
      <c r="C101" s="77" t="s">
        <v>24</v>
      </c>
      <c r="D101" s="71">
        <v>109</v>
      </c>
      <c r="E101" s="72"/>
      <c r="F101" s="15"/>
    </row>
    <row r="102" spans="1:6" ht="15">
      <c r="A102" s="34">
        <v>15</v>
      </c>
      <c r="B102" s="60" t="s">
        <v>92</v>
      </c>
      <c r="C102" s="77" t="s">
        <v>34</v>
      </c>
      <c r="D102" s="71">
        <v>6.8</v>
      </c>
      <c r="E102" s="72"/>
      <c r="F102" s="15"/>
    </row>
    <row r="103" spans="1:6" ht="15">
      <c r="A103" s="13"/>
      <c r="B103" s="79" t="s">
        <v>93</v>
      </c>
      <c r="C103" s="80"/>
      <c r="D103" s="81">
        <f>SUM(D86:D102)</f>
        <v>1908.8999999999999</v>
      </c>
      <c r="E103" s="82"/>
      <c r="F103" s="79"/>
    </row>
    <row r="104" spans="1:6" ht="15">
      <c r="A104" s="65"/>
      <c r="B104" s="83"/>
      <c r="C104" s="84"/>
      <c r="D104" s="68"/>
      <c r="E104" s="68"/>
      <c r="F104" s="83"/>
    </row>
    <row r="105" spans="1:6" ht="15">
      <c r="A105" s="84"/>
      <c r="B105" s="53"/>
      <c r="C105" s="8" t="s">
        <v>94</v>
      </c>
      <c r="D105" s="52"/>
      <c r="E105" s="52"/>
      <c r="F105" s="54"/>
    </row>
    <row r="106" spans="1:6" ht="15">
      <c r="A106" s="52"/>
      <c r="B106" s="53"/>
      <c r="C106" s="10" t="s">
        <v>12</v>
      </c>
      <c r="D106" s="52"/>
      <c r="E106" s="52"/>
      <c r="F106" s="54"/>
    </row>
    <row r="107" spans="1:6" ht="33">
      <c r="A107" s="11" t="s">
        <v>13</v>
      </c>
      <c r="B107" s="11" t="s">
        <v>14</v>
      </c>
      <c r="C107" s="11" t="s">
        <v>15</v>
      </c>
      <c r="D107" s="12" t="s">
        <v>16</v>
      </c>
      <c r="E107" s="12" t="s">
        <v>17</v>
      </c>
      <c r="F107" s="11" t="s">
        <v>18</v>
      </c>
    </row>
    <row r="108" spans="1:6" ht="15">
      <c r="A108" s="13">
        <v>1</v>
      </c>
      <c r="B108" s="19" t="s">
        <v>95</v>
      </c>
      <c r="C108" s="15" t="s">
        <v>24</v>
      </c>
      <c r="D108" s="74">
        <v>135.4</v>
      </c>
      <c r="E108" s="85" t="s">
        <v>29</v>
      </c>
      <c r="F108" s="15" t="s">
        <v>22</v>
      </c>
    </row>
    <row r="109" spans="1:6" ht="15">
      <c r="A109" s="117">
        <v>2</v>
      </c>
      <c r="B109" s="113" t="s">
        <v>96</v>
      </c>
      <c r="C109" s="15" t="s">
        <v>34</v>
      </c>
      <c r="D109" s="85">
        <v>87</v>
      </c>
      <c r="E109" s="85">
        <v>14.5</v>
      </c>
      <c r="F109" s="15" t="s">
        <v>22</v>
      </c>
    </row>
    <row r="110" spans="1:6" ht="15">
      <c r="A110" s="117"/>
      <c r="B110" s="113"/>
      <c r="C110" s="15" t="s">
        <v>34</v>
      </c>
      <c r="D110" s="86">
        <v>16.2</v>
      </c>
      <c r="E110" s="86">
        <v>3.8</v>
      </c>
      <c r="F110" s="15" t="s">
        <v>22</v>
      </c>
    </row>
    <row r="111" spans="1:6" ht="15">
      <c r="A111" s="117"/>
      <c r="B111" s="113"/>
      <c r="C111" s="15" t="s">
        <v>34</v>
      </c>
      <c r="D111" s="86">
        <v>10.6</v>
      </c>
      <c r="E111" s="86">
        <v>1.8</v>
      </c>
      <c r="F111" s="15" t="s">
        <v>22</v>
      </c>
    </row>
    <row r="112" spans="1:6" ht="15">
      <c r="A112" s="117"/>
      <c r="B112" s="118"/>
      <c r="C112" s="15" t="s">
        <v>34</v>
      </c>
      <c r="D112" s="86">
        <v>13.4</v>
      </c>
      <c r="E112" s="86">
        <v>4.3</v>
      </c>
      <c r="F112" s="15" t="s">
        <v>22</v>
      </c>
    </row>
    <row r="113" spans="1:6" ht="15">
      <c r="A113" s="117"/>
      <c r="B113" s="118"/>
      <c r="C113" s="15" t="s">
        <v>42</v>
      </c>
      <c r="D113" s="74">
        <v>15.9</v>
      </c>
      <c r="E113" s="74">
        <v>4.1</v>
      </c>
      <c r="F113" s="15" t="s">
        <v>22</v>
      </c>
    </row>
    <row r="114" spans="1:6" ht="15">
      <c r="A114" s="117"/>
      <c r="B114" s="118"/>
      <c r="C114" s="15" t="s">
        <v>42</v>
      </c>
      <c r="D114" s="74">
        <v>23.6</v>
      </c>
      <c r="E114" s="74">
        <v>6</v>
      </c>
      <c r="F114" s="15" t="s">
        <v>22</v>
      </c>
    </row>
    <row r="115" spans="1:6" ht="15">
      <c r="A115" s="117"/>
      <c r="B115" s="118"/>
      <c r="C115" s="15" t="s">
        <v>42</v>
      </c>
      <c r="D115" s="74">
        <v>77.2</v>
      </c>
      <c r="E115" s="74">
        <v>6.1</v>
      </c>
      <c r="F115" s="15" t="s">
        <v>22</v>
      </c>
    </row>
    <row r="116" spans="1:6" ht="15">
      <c r="A116" s="29">
        <v>3</v>
      </c>
      <c r="B116" s="19" t="s">
        <v>97</v>
      </c>
      <c r="C116" s="15" t="s">
        <v>34</v>
      </c>
      <c r="D116" s="74">
        <v>227.7</v>
      </c>
      <c r="E116" s="85" t="s">
        <v>29</v>
      </c>
      <c r="F116" s="15" t="s">
        <v>22</v>
      </c>
    </row>
    <row r="117" spans="1:6" ht="15">
      <c r="A117" s="29">
        <v>4</v>
      </c>
      <c r="B117" s="17" t="s">
        <v>98</v>
      </c>
      <c r="C117" s="15" t="s">
        <v>24</v>
      </c>
      <c r="D117" s="74">
        <v>311.7</v>
      </c>
      <c r="E117" s="85" t="s">
        <v>29</v>
      </c>
      <c r="F117" s="15" t="s">
        <v>22</v>
      </c>
    </row>
    <row r="118" spans="1:6" ht="15">
      <c r="A118" s="29">
        <v>5</v>
      </c>
      <c r="B118" s="19" t="s">
        <v>99</v>
      </c>
      <c r="C118" s="15" t="s">
        <v>100</v>
      </c>
      <c r="D118" s="74">
        <v>17.9</v>
      </c>
      <c r="E118" s="85" t="s">
        <v>29</v>
      </c>
      <c r="F118" s="15"/>
    </row>
    <row r="119" spans="1:6" ht="15">
      <c r="A119" s="29">
        <v>6</v>
      </c>
      <c r="B119" s="19" t="s">
        <v>101</v>
      </c>
      <c r="C119" s="15" t="s">
        <v>24</v>
      </c>
      <c r="D119" s="74">
        <v>105.4</v>
      </c>
      <c r="E119" s="85" t="s">
        <v>29</v>
      </c>
      <c r="F119" s="15" t="s">
        <v>22</v>
      </c>
    </row>
    <row r="120" spans="1:6" ht="15">
      <c r="A120" s="29">
        <v>7</v>
      </c>
      <c r="B120" s="31" t="s">
        <v>102</v>
      </c>
      <c r="C120" s="15" t="s">
        <v>24</v>
      </c>
      <c r="D120" s="74">
        <v>43.9</v>
      </c>
      <c r="E120" s="85">
        <v>0</v>
      </c>
      <c r="F120" s="15" t="s">
        <v>22</v>
      </c>
    </row>
    <row r="121" spans="1:6" ht="15">
      <c r="A121" s="29">
        <v>8</v>
      </c>
      <c r="B121" s="31" t="s">
        <v>103</v>
      </c>
      <c r="C121" s="15" t="s">
        <v>34</v>
      </c>
      <c r="D121" s="74">
        <v>8.9</v>
      </c>
      <c r="E121" s="85">
        <v>0</v>
      </c>
      <c r="F121" s="14"/>
    </row>
    <row r="122" spans="1:6" ht="15">
      <c r="A122" s="29">
        <v>9</v>
      </c>
      <c r="B122" s="31" t="s">
        <v>104</v>
      </c>
      <c r="C122" s="15" t="s">
        <v>24</v>
      </c>
      <c r="D122" s="74">
        <v>794.2</v>
      </c>
      <c r="E122" s="85">
        <v>0</v>
      </c>
      <c r="F122" s="15" t="s">
        <v>22</v>
      </c>
    </row>
    <row r="123" spans="1:6" ht="15">
      <c r="A123" s="29">
        <v>10</v>
      </c>
      <c r="B123" s="19" t="s">
        <v>105</v>
      </c>
      <c r="C123" s="15" t="s">
        <v>24</v>
      </c>
      <c r="D123" s="74">
        <v>471.2</v>
      </c>
      <c r="E123" s="85"/>
      <c r="F123" s="15" t="s">
        <v>22</v>
      </c>
    </row>
    <row r="124" spans="1:6" ht="15">
      <c r="A124" s="29">
        <v>11</v>
      </c>
      <c r="B124" s="87" t="s">
        <v>106</v>
      </c>
      <c r="C124" s="88" t="s">
        <v>24</v>
      </c>
      <c r="D124" s="89">
        <v>638.8</v>
      </c>
      <c r="E124" s="90">
        <v>11.1</v>
      </c>
      <c r="F124" s="15" t="s">
        <v>22</v>
      </c>
    </row>
    <row r="125" spans="1:6" ht="15">
      <c r="A125" s="29">
        <v>12</v>
      </c>
      <c r="B125" s="39" t="s">
        <v>107</v>
      </c>
      <c r="C125" s="24" t="s">
        <v>24</v>
      </c>
      <c r="D125" s="40">
        <v>254.9</v>
      </c>
      <c r="E125" s="90">
        <v>76.4</v>
      </c>
      <c r="F125" s="15" t="s">
        <v>22</v>
      </c>
    </row>
    <row r="126" spans="1:6" ht="15">
      <c r="A126" s="29">
        <v>13</v>
      </c>
      <c r="B126" s="39" t="s">
        <v>108</v>
      </c>
      <c r="C126" s="24" t="s">
        <v>24</v>
      </c>
      <c r="D126" s="40">
        <v>25.6</v>
      </c>
      <c r="E126" s="90" t="s">
        <v>29</v>
      </c>
      <c r="F126" s="15" t="s">
        <v>22</v>
      </c>
    </row>
    <row r="127" spans="1:6" ht="15">
      <c r="A127" s="29">
        <v>14</v>
      </c>
      <c r="B127" s="39" t="s">
        <v>109</v>
      </c>
      <c r="C127" s="24" t="s">
        <v>100</v>
      </c>
      <c r="D127" s="40">
        <v>16.1</v>
      </c>
      <c r="E127" s="90" t="s">
        <v>29</v>
      </c>
      <c r="F127" s="15"/>
    </row>
    <row r="128" spans="1:6" ht="15">
      <c r="A128" s="29">
        <v>16</v>
      </c>
      <c r="B128" s="39" t="s">
        <v>110</v>
      </c>
      <c r="C128" s="24" t="s">
        <v>24</v>
      </c>
      <c r="D128" s="40">
        <v>43.6</v>
      </c>
      <c r="E128" s="90" t="s">
        <v>29</v>
      </c>
      <c r="F128" s="15"/>
    </row>
    <row r="129" spans="1:6" ht="15">
      <c r="A129" s="29">
        <v>17</v>
      </c>
      <c r="B129" s="39" t="s">
        <v>111</v>
      </c>
      <c r="C129" s="24" t="s">
        <v>34</v>
      </c>
      <c r="D129" s="40">
        <v>28.2</v>
      </c>
      <c r="E129" s="90">
        <v>1.5</v>
      </c>
      <c r="F129" s="15"/>
    </row>
    <row r="130" spans="1:6" ht="15">
      <c r="A130" s="77"/>
      <c r="B130" s="63" t="s">
        <v>93</v>
      </c>
      <c r="C130" s="91"/>
      <c r="D130" s="82">
        <f>SUM(D108:D129)</f>
        <v>3367.3999999999996</v>
      </c>
      <c r="E130" s="82"/>
      <c r="F130" s="92"/>
    </row>
    <row r="131" spans="1:6" ht="15">
      <c r="A131" s="84"/>
      <c r="B131" s="93"/>
      <c r="C131" s="94"/>
      <c r="D131" s="95"/>
      <c r="E131" s="95"/>
      <c r="F131" s="96"/>
    </row>
    <row r="132" spans="1:6" ht="15">
      <c r="A132" s="95"/>
      <c r="B132" s="53"/>
      <c r="C132" s="8" t="s">
        <v>112</v>
      </c>
      <c r="D132" s="52"/>
      <c r="E132" s="52"/>
      <c r="F132" s="54"/>
    </row>
    <row r="133" spans="1:6" ht="15">
      <c r="A133" s="52"/>
      <c r="B133" s="53"/>
      <c r="C133" s="55" t="s">
        <v>76</v>
      </c>
      <c r="D133" s="52"/>
      <c r="E133" s="52"/>
      <c r="F133" s="54"/>
    </row>
    <row r="134" spans="1:6" ht="33">
      <c r="A134" s="11" t="s">
        <v>13</v>
      </c>
      <c r="B134" s="11" t="s">
        <v>14</v>
      </c>
      <c r="C134" s="11" t="s">
        <v>15</v>
      </c>
      <c r="D134" s="12" t="s">
        <v>16</v>
      </c>
      <c r="E134" s="12" t="s">
        <v>17</v>
      </c>
      <c r="F134" s="11" t="s">
        <v>18</v>
      </c>
    </row>
    <row r="135" spans="1:6" ht="15">
      <c r="A135" s="97">
        <v>1</v>
      </c>
      <c r="B135" s="98" t="s">
        <v>113</v>
      </c>
      <c r="C135" s="99" t="s">
        <v>24</v>
      </c>
      <c r="D135" s="18">
        <v>306.8</v>
      </c>
      <c r="E135" s="18">
        <v>96.1</v>
      </c>
      <c r="F135" s="15" t="s">
        <v>22</v>
      </c>
    </row>
    <row r="136" spans="1:6" ht="15">
      <c r="A136" s="100">
        <v>2</v>
      </c>
      <c r="B136" s="101" t="s">
        <v>114</v>
      </c>
      <c r="C136" s="99" t="s">
        <v>34</v>
      </c>
      <c r="D136" s="18">
        <v>212</v>
      </c>
      <c r="E136" s="18"/>
      <c r="F136" s="15"/>
    </row>
    <row r="137" spans="1:6" ht="15">
      <c r="A137" s="112">
        <v>3</v>
      </c>
      <c r="B137" s="113" t="s">
        <v>115</v>
      </c>
      <c r="C137" s="15" t="s">
        <v>42</v>
      </c>
      <c r="D137" s="18">
        <v>154.02</v>
      </c>
      <c r="E137" s="18">
        <v>68.32</v>
      </c>
      <c r="F137" s="15"/>
    </row>
    <row r="138" spans="1:6" ht="15">
      <c r="A138" s="112"/>
      <c r="B138" s="113"/>
      <c r="C138" s="15" t="s">
        <v>34</v>
      </c>
      <c r="D138" s="18">
        <v>15.8</v>
      </c>
      <c r="E138" s="18">
        <v>1.7</v>
      </c>
      <c r="F138" s="15"/>
    </row>
    <row r="139" spans="1:6" ht="15">
      <c r="A139" s="112">
        <v>4</v>
      </c>
      <c r="B139" s="113" t="s">
        <v>116</v>
      </c>
      <c r="C139" s="15" t="s">
        <v>34</v>
      </c>
      <c r="D139" s="18">
        <v>72.7</v>
      </c>
      <c r="E139" s="18">
        <v>3.1</v>
      </c>
      <c r="F139" s="15" t="s">
        <v>22</v>
      </c>
    </row>
    <row r="140" spans="1:6" ht="15">
      <c r="A140" s="112"/>
      <c r="B140" s="113"/>
      <c r="C140" s="102" t="s">
        <v>42</v>
      </c>
      <c r="D140" s="23">
        <v>243.2</v>
      </c>
      <c r="E140" s="103"/>
      <c r="F140" s="15" t="s">
        <v>22</v>
      </c>
    </row>
    <row r="141" spans="1:6" ht="15">
      <c r="A141" s="112"/>
      <c r="B141" s="113"/>
      <c r="C141" s="15" t="s">
        <v>24</v>
      </c>
      <c r="D141" s="18">
        <v>93.6</v>
      </c>
      <c r="E141" s="18">
        <f>2.6+2.7+11.3+11.2</f>
        <v>27.8</v>
      </c>
      <c r="F141" s="15" t="s">
        <v>22</v>
      </c>
    </row>
    <row r="142" spans="1:6" ht="15">
      <c r="A142" s="77">
        <v>5</v>
      </c>
      <c r="B142" s="19" t="s">
        <v>117</v>
      </c>
      <c r="C142" s="15" t="s">
        <v>24</v>
      </c>
      <c r="D142" s="18">
        <v>340.2</v>
      </c>
      <c r="E142" s="18"/>
      <c r="F142" s="15" t="s">
        <v>22</v>
      </c>
    </row>
    <row r="143" spans="1:6" ht="15">
      <c r="A143" s="77">
        <v>6</v>
      </c>
      <c r="B143" s="19" t="s">
        <v>118</v>
      </c>
      <c r="C143" s="15" t="s">
        <v>42</v>
      </c>
      <c r="D143" s="37">
        <f>109.6+47.2</f>
        <v>156.8</v>
      </c>
      <c r="E143" s="18">
        <v>35.7</v>
      </c>
      <c r="F143" s="15" t="s">
        <v>22</v>
      </c>
    </row>
    <row r="144" spans="1:6" ht="15">
      <c r="A144" s="77">
        <v>7</v>
      </c>
      <c r="B144" s="104" t="s">
        <v>119</v>
      </c>
      <c r="C144" s="15" t="s">
        <v>24</v>
      </c>
      <c r="D144" s="18">
        <v>114.4</v>
      </c>
      <c r="E144" s="18"/>
      <c r="F144" s="15" t="s">
        <v>22</v>
      </c>
    </row>
    <row r="145" spans="1:6" ht="15">
      <c r="A145" s="112">
        <v>8</v>
      </c>
      <c r="B145" s="113" t="s">
        <v>120</v>
      </c>
      <c r="C145" s="115" t="s">
        <v>24</v>
      </c>
      <c r="D145" s="109">
        <v>414.2</v>
      </c>
      <c r="E145" s="109"/>
      <c r="F145" s="110" t="s">
        <v>22</v>
      </c>
    </row>
    <row r="146" spans="1:6" ht="15">
      <c r="A146" s="112"/>
      <c r="B146" s="113"/>
      <c r="C146" s="115"/>
      <c r="D146" s="109"/>
      <c r="E146" s="109"/>
      <c r="F146" s="111"/>
    </row>
    <row r="147" spans="1:6" ht="15">
      <c r="A147" s="77">
        <v>9</v>
      </c>
      <c r="B147" s="19" t="s">
        <v>121</v>
      </c>
      <c r="C147" s="15" t="s">
        <v>122</v>
      </c>
      <c r="D147" s="18">
        <v>255.5</v>
      </c>
      <c r="E147" s="18"/>
      <c r="F147" s="15"/>
    </row>
    <row r="148" spans="1:6" ht="15">
      <c r="A148" s="77">
        <v>10</v>
      </c>
      <c r="B148" s="17" t="s">
        <v>123</v>
      </c>
      <c r="C148" s="15" t="s">
        <v>24</v>
      </c>
      <c r="D148" s="18">
        <f>453.1+170.9</f>
        <v>624</v>
      </c>
      <c r="E148" s="18"/>
      <c r="F148" s="15" t="s">
        <v>22</v>
      </c>
    </row>
    <row r="149" spans="1:6" ht="15">
      <c r="A149" s="112">
        <v>11</v>
      </c>
      <c r="B149" s="113" t="s">
        <v>124</v>
      </c>
      <c r="C149" s="15" t="s">
        <v>34</v>
      </c>
      <c r="D149" s="18">
        <v>27.73</v>
      </c>
      <c r="E149" s="18">
        <f>D149-9.5</f>
        <v>18.23</v>
      </c>
      <c r="F149" s="15" t="s">
        <v>22</v>
      </c>
    </row>
    <row r="150" spans="1:6" ht="15">
      <c r="A150" s="112"/>
      <c r="B150" s="113"/>
      <c r="C150" s="15" t="s">
        <v>42</v>
      </c>
      <c r="D150" s="18">
        <v>228.1</v>
      </c>
      <c r="E150" s="18">
        <f>123.2-9</f>
        <v>114.2</v>
      </c>
      <c r="F150" s="15" t="s">
        <v>22</v>
      </c>
    </row>
    <row r="151" spans="1:6" ht="15">
      <c r="A151" s="112"/>
      <c r="B151" s="113"/>
      <c r="C151" s="15" t="s">
        <v>125</v>
      </c>
      <c r="D151" s="18">
        <v>288</v>
      </c>
      <c r="E151" s="18">
        <v>52.6</v>
      </c>
      <c r="F151" s="15" t="s">
        <v>22</v>
      </c>
    </row>
    <row r="152" spans="1:6" ht="15">
      <c r="A152" s="112"/>
      <c r="B152" s="113"/>
      <c r="C152" s="15" t="s">
        <v>24</v>
      </c>
      <c r="D152" s="18">
        <v>291.1</v>
      </c>
      <c r="E152" s="18"/>
      <c r="F152" s="15" t="s">
        <v>22</v>
      </c>
    </row>
    <row r="153" spans="1:6" ht="15">
      <c r="A153" s="112"/>
      <c r="B153" s="113"/>
      <c r="C153" s="15" t="s">
        <v>100</v>
      </c>
      <c r="D153" s="18">
        <v>106.9</v>
      </c>
      <c r="E153" s="18">
        <v>0</v>
      </c>
      <c r="F153" s="15" t="s">
        <v>22</v>
      </c>
    </row>
    <row r="154" spans="1:6" ht="15">
      <c r="A154" s="77">
        <v>12</v>
      </c>
      <c r="B154" s="60" t="s">
        <v>120</v>
      </c>
      <c r="C154" s="77" t="s">
        <v>24</v>
      </c>
      <c r="D154" s="71">
        <v>136.8</v>
      </c>
      <c r="E154" s="72"/>
      <c r="F154" s="15"/>
    </row>
    <row r="155" spans="1:6" ht="15">
      <c r="A155" s="77">
        <v>13</v>
      </c>
      <c r="B155" s="60" t="s">
        <v>126</v>
      </c>
      <c r="C155" s="77" t="s">
        <v>34</v>
      </c>
      <c r="D155" s="71">
        <f>12.8+3.2</f>
        <v>16</v>
      </c>
      <c r="E155" s="72">
        <f>4.1+3.2</f>
        <v>7.3</v>
      </c>
      <c r="F155" s="15" t="s">
        <v>22</v>
      </c>
    </row>
    <row r="156" spans="1:6" ht="15">
      <c r="A156" s="77">
        <v>14</v>
      </c>
      <c r="B156" s="60" t="s">
        <v>127</v>
      </c>
      <c r="C156" s="77" t="s">
        <v>24</v>
      </c>
      <c r="D156" s="71">
        <v>180.4</v>
      </c>
      <c r="E156" s="72"/>
      <c r="F156" s="15" t="s">
        <v>22</v>
      </c>
    </row>
    <row r="157" spans="1:6" ht="15">
      <c r="A157" s="77">
        <v>15</v>
      </c>
      <c r="B157" s="60" t="s">
        <v>128</v>
      </c>
      <c r="C157" s="77" t="s">
        <v>129</v>
      </c>
      <c r="D157" s="71">
        <v>6.5</v>
      </c>
      <c r="E157" s="72"/>
      <c r="F157" s="15"/>
    </row>
    <row r="158" spans="1:6" ht="15">
      <c r="A158" s="77">
        <v>16</v>
      </c>
      <c r="B158" s="60" t="s">
        <v>130</v>
      </c>
      <c r="C158" s="77" t="s">
        <v>129</v>
      </c>
      <c r="D158" s="71">
        <v>11.9</v>
      </c>
      <c r="E158" s="72"/>
      <c r="F158" s="15"/>
    </row>
    <row r="159" spans="1:6" ht="15">
      <c r="A159" s="77"/>
      <c r="B159" s="13" t="s">
        <v>51</v>
      </c>
      <c r="C159" s="15"/>
      <c r="D159" s="64">
        <f>SUM(D135:D158)</f>
        <v>4296.65</v>
      </c>
      <c r="E159" s="18"/>
      <c r="F159" s="14"/>
    </row>
    <row r="160" spans="1:6" ht="15">
      <c r="A160" s="95"/>
      <c r="B160" s="53" t="s">
        <v>51</v>
      </c>
      <c r="C160" s="105"/>
      <c r="D160" s="106">
        <f>D44+D81+D103+D130+D159</f>
        <v>25263.25</v>
      </c>
      <c r="E160" s="106"/>
      <c r="F160" s="54"/>
    </row>
    <row r="161" spans="1:6" ht="15">
      <c r="A161" s="52"/>
      <c r="B161" s="93"/>
      <c r="C161" s="94"/>
      <c r="D161" s="95"/>
      <c r="E161" s="38"/>
      <c r="F161" s="38"/>
    </row>
    <row r="162" spans="1:6" ht="15">
      <c r="A162" s="95"/>
      <c r="B162" s="114"/>
      <c r="C162" s="114"/>
      <c r="D162" s="107"/>
      <c r="E162" s="38"/>
      <c r="F162" s="108"/>
    </row>
    <row r="163" spans="1:6" ht="15">
      <c r="A163" s="95"/>
      <c r="B163" s="93"/>
      <c r="C163" s="94"/>
      <c r="D163" s="95"/>
      <c r="E163" s="95"/>
      <c r="F163" s="96"/>
    </row>
    <row r="164" spans="1:6" ht="15">
      <c r="A164" s="95"/>
      <c r="B164" s="93"/>
      <c r="C164" s="94"/>
      <c r="D164" s="95"/>
      <c r="E164" s="95"/>
      <c r="F164" s="96"/>
    </row>
  </sheetData>
  <sheetProtection/>
  <mergeCells count="47">
    <mergeCell ref="B1:F1"/>
    <mergeCell ref="B2:F2"/>
    <mergeCell ref="B3:F3"/>
    <mergeCell ref="B4:F4"/>
    <mergeCell ref="B6:F6"/>
    <mergeCell ref="B7:F7"/>
    <mergeCell ref="B8:F8"/>
    <mergeCell ref="B9:F9"/>
    <mergeCell ref="B10:F10"/>
    <mergeCell ref="B11:F11"/>
    <mergeCell ref="A16:A17"/>
    <mergeCell ref="B16:B17"/>
    <mergeCell ref="A21:A26"/>
    <mergeCell ref="B21:B26"/>
    <mergeCell ref="A34:A35"/>
    <mergeCell ref="B34:B35"/>
    <mergeCell ref="A49:A56"/>
    <mergeCell ref="B49:B56"/>
    <mergeCell ref="F49:F55"/>
    <mergeCell ref="A57:A58"/>
    <mergeCell ref="B57:B58"/>
    <mergeCell ref="F57:F58"/>
    <mergeCell ref="A60:A64"/>
    <mergeCell ref="B60:B64"/>
    <mergeCell ref="A65:A67"/>
    <mergeCell ref="B65:B67"/>
    <mergeCell ref="A74:A78"/>
    <mergeCell ref="B74:B78"/>
    <mergeCell ref="A91:A92"/>
    <mergeCell ref="B91:B92"/>
    <mergeCell ref="D145:D146"/>
    <mergeCell ref="C91:C92"/>
    <mergeCell ref="A95:A96"/>
    <mergeCell ref="A109:A115"/>
    <mergeCell ref="B109:B115"/>
    <mergeCell ref="A137:A138"/>
    <mergeCell ref="B137:B138"/>
    <mergeCell ref="E145:E146"/>
    <mergeCell ref="F145:F146"/>
    <mergeCell ref="A149:A153"/>
    <mergeCell ref="B149:B153"/>
    <mergeCell ref="B162:C162"/>
    <mergeCell ref="A139:A141"/>
    <mergeCell ref="B139:B141"/>
    <mergeCell ref="A145:A146"/>
    <mergeCell ref="B145:B146"/>
    <mergeCell ref="C145:C1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Н. Филатова</dc:creator>
  <cp:keywords/>
  <dc:description/>
  <cp:lastModifiedBy>Ирина Н. Филатова</cp:lastModifiedBy>
  <dcterms:created xsi:type="dcterms:W3CDTF">2021-09-03T06:11:20Z</dcterms:created>
  <dcterms:modified xsi:type="dcterms:W3CDTF">2021-09-07T04:04:21Z</dcterms:modified>
  <cp:category/>
  <cp:version/>
  <cp:contentType/>
  <cp:contentStatus/>
</cp:coreProperties>
</file>