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<sst xmlns="http://schemas.openxmlformats.org/spreadsheetml/2006/main" count="349" uniqueCount="134">
  <si>
    <t>ПЕРЕЧЕНЬ</t>
  </si>
  <si>
    <t>свободных нежилых помещений муниципальной собственности,</t>
  </si>
  <si>
    <t>предназначенных для сдачи в аренду</t>
  </si>
  <si>
    <r>
      <t xml:space="preserve">                   Осмотр свободных помещений - </t>
    </r>
    <r>
      <rPr>
        <b/>
        <i/>
        <sz val="11"/>
        <rFont val="Times New Roman"/>
        <family val="1"/>
      </rPr>
      <t>Пылев Сергей Владимирович  т</t>
    </r>
    <r>
      <rPr>
        <b/>
        <sz val="11"/>
        <rFont val="Times New Roman"/>
        <family val="1"/>
      </rPr>
      <t>. 370-398</t>
    </r>
  </si>
  <si>
    <t xml:space="preserve">ИНФОРМАЦИЯ </t>
  </si>
  <si>
    <t xml:space="preserve">Комитет предоставляет муниципальную услугу:  «Предоставление информации об объектах недвижимого имущества, находящихся в муниципальной собственности и предназначенных для сдачи в аренду». 
</t>
  </si>
  <si>
    <t xml:space="preserve">Основанием для начала предоставления муниципальной услуги является направление заявителем запроса (заявления) о предоставлении муниципальной услуги в письменной форме,  на личном приеме, либо в электронной форме через:
Единый портал государственных и муниципальных услуг :  www.gosuslugi.ru, epgu.gosuslugi.ru;
</t>
  </si>
  <si>
    <t xml:space="preserve">АИС «Электронный Барнаул»: portal.barnaul.org; </t>
  </si>
  <si>
    <t xml:space="preserve">электронный адрес Комитета: http://www.info@kums.barnaul-adm.ru;   </t>
  </si>
  <si>
    <t>МФЦ: mfc@mfc22.ru.</t>
  </si>
  <si>
    <t>Октябрьский район</t>
  </si>
  <si>
    <r>
      <t>КУМС- Глушко Юлия Сергеевна т.</t>
    </r>
    <r>
      <rPr>
        <b/>
        <sz val="8"/>
        <color indexed="8"/>
        <rFont val="Times New Roman"/>
        <family val="1"/>
      </rPr>
      <t>370-498</t>
    </r>
  </si>
  <si>
    <t>№ п/п</t>
  </si>
  <si>
    <t>Адрес</t>
  </si>
  <si>
    <t>Этаж, подвал</t>
  </si>
  <si>
    <t>Общая площадь, кв.м.</t>
  </si>
  <si>
    <t>в том числе места общего пользования, кв.м.</t>
  </si>
  <si>
    <t>Примечание</t>
  </si>
  <si>
    <t>ул.П.Сухова, 40А</t>
  </si>
  <si>
    <t>1 этаж лит.Д</t>
  </si>
  <si>
    <t>3 этаж лит. А1</t>
  </si>
  <si>
    <t>В прогнозном плане приватизации.</t>
  </si>
  <si>
    <t>пр-кт Калинина, 5</t>
  </si>
  <si>
    <t>подвал</t>
  </si>
  <si>
    <t>пр-кт Калинина, 14</t>
  </si>
  <si>
    <t>пр-кт Калинина, 18</t>
  </si>
  <si>
    <t>пр-кт Калинина, 73</t>
  </si>
  <si>
    <t>1 этаж, лит.А6</t>
  </si>
  <si>
    <t>-</t>
  </si>
  <si>
    <t>1 этаж, лит.Д</t>
  </si>
  <si>
    <t>1 этаж, лит.Е</t>
  </si>
  <si>
    <t>1 этаж, лит.Ж</t>
  </si>
  <si>
    <t>1 этаж, лит.Д1</t>
  </si>
  <si>
    <t>1 этаж</t>
  </si>
  <si>
    <t>пр-кт Ленина, 78</t>
  </si>
  <si>
    <t>ул.Сизова, 26</t>
  </si>
  <si>
    <t>ул.4-я Западная, 78/ул.Г.Титова, 12</t>
  </si>
  <si>
    <t>пр-кт Комсомольский, 87</t>
  </si>
  <si>
    <t>ул.П.С.Кулагина, 4</t>
  </si>
  <si>
    <t>б-р 9 Января, 90</t>
  </si>
  <si>
    <t>ул.Э.Алексеевой, 2                                    /пр-кт Ленина, 199</t>
  </si>
  <si>
    <t>2 этаж</t>
  </si>
  <si>
    <t>пр-кт Ленина,152</t>
  </si>
  <si>
    <t>отдельно стоящее здание</t>
  </si>
  <si>
    <t>ул.4-я Западная, 83</t>
  </si>
  <si>
    <t>ул.Горно-Алтайская, 15а</t>
  </si>
  <si>
    <t>ул.Чудненко, 81а</t>
  </si>
  <si>
    <t>ул.Беляева, 7 /ул.Тимуровская, 3</t>
  </si>
  <si>
    <t>пр-кт Ленина, 92/  ул.Профинтерна, 28</t>
  </si>
  <si>
    <t>пр-д 9 Мая, 5</t>
  </si>
  <si>
    <t>ИТОГО:</t>
  </si>
  <si>
    <t>Центральный район</t>
  </si>
  <si>
    <t>пр-кт.Дзержинского, 7</t>
  </si>
  <si>
    <t>нет регистрации</t>
  </si>
  <si>
    <t>ул.Анатолия, 92</t>
  </si>
  <si>
    <t>пр.Ленина, 49</t>
  </si>
  <si>
    <t>Вход через собственника первого этажа</t>
  </si>
  <si>
    <t>ул.Чайковского, 33</t>
  </si>
  <si>
    <t>ул.М.Горького, 45</t>
  </si>
  <si>
    <t>пр-кт Социалистический, 78</t>
  </si>
  <si>
    <t>пр-кт Социалистический, 69</t>
  </si>
  <si>
    <t>ул.Партизанская, 130</t>
  </si>
  <si>
    <t>9 этаж</t>
  </si>
  <si>
    <t>ул.Б.Олонская, 42а</t>
  </si>
  <si>
    <t xml:space="preserve">нежилое помещение </t>
  </si>
  <si>
    <t>ул.Промышленная, 13д</t>
  </si>
  <si>
    <t>1, 2 этаж</t>
  </si>
  <si>
    <t>ул.Льва Толстого, 1/ул.Промышленная 13в</t>
  </si>
  <si>
    <t>1 этаж гараж</t>
  </si>
  <si>
    <t>ул.Пушкина, 45</t>
  </si>
  <si>
    <t>1,2  этаж</t>
  </si>
  <si>
    <t>ул.Пушкина, 50</t>
  </si>
  <si>
    <t>1,2 этаж</t>
  </si>
  <si>
    <t>Ленинский район</t>
  </si>
  <si>
    <r>
      <t>КУМС - Дорохова Маргарита Анатольевна т.</t>
    </r>
    <r>
      <rPr>
        <b/>
        <sz val="8"/>
        <color indexed="8"/>
        <rFont val="Times New Roman"/>
        <family val="1"/>
      </rPr>
      <t>370-479</t>
    </r>
  </si>
  <si>
    <t>ул.Кавалерийская, 13</t>
  </si>
  <si>
    <t>п.Научный городок, 16</t>
  </si>
  <si>
    <t>ул.Юбилейная, 1а (п.Гоньба)</t>
  </si>
  <si>
    <t>часть одноэтажного здания</t>
  </si>
  <si>
    <t>ул.Шукшина, 20</t>
  </si>
  <si>
    <t>ул.Веры Кащеевой, 18</t>
  </si>
  <si>
    <t>ул.Шукшина, 28</t>
  </si>
  <si>
    <t>ул.Шукшина, 17а</t>
  </si>
  <si>
    <t>ул.Островского, 29</t>
  </si>
  <si>
    <t>подвал жилого дома</t>
  </si>
  <si>
    <t>ул.Островского, 31</t>
  </si>
  <si>
    <t>ул.Юрина, 255</t>
  </si>
  <si>
    <t>ул.Попова, 54</t>
  </si>
  <si>
    <t>ул.Юрина, 202/Островского, 34</t>
  </si>
  <si>
    <t>ул.Попова, 60</t>
  </si>
  <si>
    <t>ул.Георгия Исакова, 235а</t>
  </si>
  <si>
    <t>Итого:</t>
  </si>
  <si>
    <t>Железнодорожный район</t>
  </si>
  <si>
    <t>пр-кт Ленина, 63</t>
  </si>
  <si>
    <t>ул.Н.Ярных, 79</t>
  </si>
  <si>
    <t>ул.Привокзальная, 5</t>
  </si>
  <si>
    <t>ул.Молодежная, 64</t>
  </si>
  <si>
    <t>пр-кт Строителей, 8б/2</t>
  </si>
  <si>
    <t>гараж</t>
  </si>
  <si>
    <t>пр-кт Строителей, 22</t>
  </si>
  <si>
    <t>пр-кт Ленина, 103</t>
  </si>
  <si>
    <t>ул.Северо-Западная, 29</t>
  </si>
  <si>
    <t>ул.Молодежная, 68а</t>
  </si>
  <si>
    <t>пр-кт Ленина, 65</t>
  </si>
  <si>
    <t>пр-кт Красноармейский, 131</t>
  </si>
  <si>
    <t>ул.Антона Петрова 108б</t>
  </si>
  <si>
    <t>ул.Мезликина, 7</t>
  </si>
  <si>
    <t>ул.Привокзальная, 28г</t>
  </si>
  <si>
    <t>пр-кт Ленина, 79</t>
  </si>
  <si>
    <t>пер.Вагонный 1-й, 8</t>
  </si>
  <si>
    <t>Индустриальный район</t>
  </si>
  <si>
    <t>ул. 50 лет СССР, 12</t>
  </si>
  <si>
    <t>ул.Благовещенская, 1а</t>
  </si>
  <si>
    <t>ул.Попова, 104</t>
  </si>
  <si>
    <t>Павловский тракт, 76б</t>
  </si>
  <si>
    <t>ул. Энтузиастов, 5</t>
  </si>
  <si>
    <t>ул.Солнечная Поляна, 49а</t>
  </si>
  <si>
    <t>ул.Георгиева, 55</t>
  </si>
  <si>
    <t>Павловский тракт, 132</t>
  </si>
  <si>
    <t>ул.Куета, 35а</t>
  </si>
  <si>
    <t>1 этаж, подвал</t>
  </si>
  <si>
    <t>ул.Новосибирская, 1а</t>
  </si>
  <si>
    <t>ул.Малахова, 118б</t>
  </si>
  <si>
    <t>3 этаж</t>
  </si>
  <si>
    <t>Павловский тракт, 88</t>
  </si>
  <si>
    <t>ул.Малахова, 128</t>
  </si>
  <si>
    <t>ул.Антона Петрова, 231а</t>
  </si>
  <si>
    <t>1 этаж ЦТП</t>
  </si>
  <si>
    <t>ул.Суворова, 11</t>
  </si>
  <si>
    <r>
      <t>КУМС - Толстых Регина Сергеевна т.</t>
    </r>
    <r>
      <rPr>
        <b/>
        <sz val="8"/>
        <color indexed="8"/>
        <rFont val="Times New Roman"/>
        <family val="1"/>
      </rPr>
      <t>370-478</t>
    </r>
  </si>
  <si>
    <t>на 01.10.2021</t>
  </si>
  <si>
    <t>ул.1 Мая, 10</t>
  </si>
  <si>
    <t>ул.Георгия Исакова, 168а</t>
  </si>
  <si>
    <t>ул.Малахова, 91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</si>
</sst>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0_р_._-;\-* #,##0.00_р_._-;_-* &quot;-&quot;??_р_._-;_-@_-"/>
    <numFmt numFmtId="166" formatCode="_-* #,##0_р_._-;\-* #,##0_р_._-;_-* &quot;-&quot;_р_._-;_-@_-"/>
    <numFmt numFmtId="167" formatCode="_-* #,##0.0\ _₽_-;\-* #,##0.0\ _₽_-;_-* &quot;-&quot;?\ _₽_-;_-@_-"/>
    <numFmt numFmtId="168" formatCode="0;[Red]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Times New Roman"/>
      <family val="1"/>
    </font>
    <font>
      <b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3F3F3F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2" fillId="0" borderId="0" xfId="0" applyNumberFormat="1" applyFont="1" applyFill="1" applyAlignment="1" applyProtection="1">
      <alignment horizontal="justify" vertical="top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horizontal="center" vertical="top" wrapText="1"/>
      <protection locked="0"/>
    </xf>
    <xf numFmtId="165" fontId="9" fillId="0" borderId="10" xfId="58" applyNumberFormat="1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165" fontId="9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45" fillId="0" borderId="10" xfId="0" applyFont="1" applyFill="1" applyBorder="1" applyAlignment="1" applyProtection="1">
      <alignment vertical="top" wrapText="1"/>
      <protection locked="0"/>
    </xf>
    <xf numFmtId="0" fontId="45" fillId="0" borderId="10" xfId="0" applyFont="1" applyFill="1" applyBorder="1" applyAlignment="1" applyProtection="1">
      <alignment horizontal="center" vertical="top"/>
      <protection locked="0"/>
    </xf>
    <xf numFmtId="165" fontId="45" fillId="0" borderId="10" xfId="58" applyNumberFormat="1" applyFont="1" applyFill="1" applyBorder="1" applyAlignment="1" applyProtection="1">
      <alignment vertical="center" wrapText="1"/>
      <protection locked="0"/>
    </xf>
    <xf numFmtId="165" fontId="45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center" vertical="top" wrapText="1"/>
      <protection locked="0"/>
    </xf>
    <xf numFmtId="0" fontId="9" fillId="33" borderId="10" xfId="0" applyFont="1" applyFill="1" applyBorder="1" applyAlignment="1" applyProtection="1">
      <alignment horizontal="center" vertical="top" wrapText="1"/>
      <protection locked="0"/>
    </xf>
    <xf numFmtId="165" fontId="9" fillId="33" borderId="10" xfId="58" applyNumberFormat="1" applyFont="1" applyFill="1" applyBorder="1" applyAlignment="1" applyProtection="1">
      <alignment vertical="center" wrapText="1"/>
      <protection locked="0"/>
    </xf>
    <xf numFmtId="165" fontId="9" fillId="33" borderId="10" xfId="58" applyNumberFormat="1" applyFont="1" applyFill="1" applyBorder="1" applyAlignment="1" applyProtection="1">
      <alignment horizontal="center" vertical="center" wrapText="1"/>
      <protection locked="0"/>
    </xf>
    <xf numFmtId="165" fontId="45" fillId="0" borderId="10" xfId="58" applyNumberFormat="1" applyFont="1" applyFill="1" applyBorder="1" applyAlignment="1" applyProtection="1">
      <alignment vertical="center"/>
      <protection locked="0"/>
    </xf>
    <xf numFmtId="0" fontId="45" fillId="0" borderId="10" xfId="0" applyFont="1" applyBorder="1" applyAlignment="1" applyProtection="1">
      <alignment vertical="center" wrapText="1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165" fontId="10" fillId="0" borderId="10" xfId="58" applyNumberFormat="1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165" fontId="9" fillId="0" borderId="12" xfId="58" applyNumberFormat="1" applyFont="1" applyFill="1" applyBorder="1" applyAlignment="1" applyProtection="1">
      <alignment vertical="center" wrapText="1"/>
      <protection locked="0"/>
    </xf>
    <xf numFmtId="0" fontId="45" fillId="0" borderId="10" xfId="0" applyFont="1" applyBorder="1" applyAlignment="1" applyProtection="1">
      <alignment horizontal="left" vertical="center" wrapText="1"/>
      <protection locked="0"/>
    </xf>
    <xf numFmtId="165" fontId="10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/>
      <protection locked="0"/>
    </xf>
    <xf numFmtId="0" fontId="45" fillId="0" borderId="10" xfId="0" applyFont="1" applyFill="1" applyBorder="1" applyAlignment="1" applyProtection="1">
      <alignment vertical="center" wrapText="1"/>
      <protection locked="0"/>
    </xf>
    <xf numFmtId="0" fontId="45" fillId="0" borderId="10" xfId="0" applyFont="1" applyFill="1" applyBorder="1" applyAlignment="1" applyProtection="1">
      <alignment horizontal="right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vertical="top" wrapText="1"/>
      <protection locked="0"/>
    </xf>
    <xf numFmtId="0" fontId="46" fillId="0" borderId="10" xfId="0" applyFont="1" applyFill="1" applyBorder="1" applyAlignment="1" applyProtection="1">
      <alignment horizontal="center" vertical="top" wrapText="1"/>
      <protection locked="0"/>
    </xf>
    <xf numFmtId="165" fontId="46" fillId="0" borderId="10" xfId="58" applyNumberFormat="1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45" fillId="0" borderId="0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vertical="top" wrapText="1"/>
      <protection locked="0"/>
    </xf>
    <xf numFmtId="0" fontId="45" fillId="0" borderId="0" xfId="0" applyFont="1" applyFill="1" applyBorder="1" applyAlignment="1" applyProtection="1">
      <alignment horizontal="center" vertical="top" wrapText="1"/>
      <protection locked="0"/>
    </xf>
    <xf numFmtId="164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 vertical="top" wrapText="1"/>
      <protection locked="0"/>
    </xf>
    <xf numFmtId="0" fontId="46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Alignment="1" applyProtection="1">
      <alignment horizontal="center" vertical="top"/>
      <protection locked="0"/>
    </xf>
    <xf numFmtId="0" fontId="10" fillId="0" borderId="10" xfId="0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165" fontId="9" fillId="0" borderId="10" xfId="58" applyNumberFormat="1" applyFont="1" applyFill="1" applyBorder="1" applyAlignment="1" applyProtection="1">
      <alignment horizontal="center"/>
      <protection locked="0"/>
    </xf>
    <xf numFmtId="165" fontId="9" fillId="0" borderId="10" xfId="58" applyNumberFormat="1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165" fontId="10" fillId="33" borderId="10" xfId="58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165" fontId="2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43" fontId="45" fillId="0" borderId="10" xfId="58" applyFont="1" applyFill="1" applyBorder="1" applyAlignment="1" applyProtection="1">
      <alignment vertical="center"/>
      <protection locked="0"/>
    </xf>
    <xf numFmtId="43" fontId="45" fillId="0" borderId="10" xfId="58" applyFont="1" applyFill="1" applyBorder="1" applyAlignment="1" applyProtection="1">
      <alignment horizontal="center" vertical="center"/>
      <protection locked="0"/>
    </xf>
    <xf numFmtId="43" fontId="9" fillId="0" borderId="10" xfId="58" applyFont="1" applyFill="1" applyBorder="1" applyAlignment="1" applyProtection="1">
      <alignment vertical="center" wrapText="1"/>
      <protection locked="0"/>
    </xf>
    <xf numFmtId="43" fontId="9" fillId="0" borderId="10" xfId="58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0" fontId="45" fillId="0" borderId="11" xfId="0" applyFont="1" applyFill="1" applyBorder="1" applyAlignment="1" applyProtection="1">
      <alignment horizontal="left" vertical="center" wrapText="1"/>
      <protection locked="0"/>
    </xf>
    <xf numFmtId="167" fontId="47" fillId="0" borderId="2" xfId="59" applyNumberFormat="1" applyFont="1" applyFill="1" applyBorder="1" applyAlignment="1">
      <alignment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3" fontId="2" fillId="0" borderId="10" xfId="58" applyFont="1" applyFill="1" applyBorder="1" applyAlignment="1" applyProtection="1">
      <alignment vertical="center" wrapText="1"/>
      <protection locked="0"/>
    </xf>
    <xf numFmtId="43" fontId="2" fillId="0" borderId="10" xfId="58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3" fontId="9" fillId="0" borderId="10" xfId="58" applyFont="1" applyFill="1" applyBorder="1" applyAlignment="1" applyProtection="1">
      <alignment horizontal="right" vertical="center" wrapText="1"/>
      <protection locked="0"/>
    </xf>
    <xf numFmtId="0" fontId="45" fillId="0" borderId="10" xfId="0" applyFont="1" applyFill="1" applyBorder="1" applyAlignment="1" applyProtection="1">
      <alignment horizontal="right" vertical="center"/>
      <protection locked="0"/>
    </xf>
    <xf numFmtId="0" fontId="9" fillId="0" borderId="11" xfId="0" applyFont="1" applyFill="1" applyBorder="1" applyAlignment="1" applyProtection="1">
      <alignment vertical="top" wrapText="1"/>
      <protection locked="0"/>
    </xf>
    <xf numFmtId="0" fontId="9" fillId="0" borderId="11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Fill="1" applyBorder="1" applyAlignment="1" applyProtection="1">
      <alignment horizontal="right" vertical="center" wrapText="1"/>
      <protection locked="0"/>
    </xf>
    <xf numFmtId="0" fontId="9" fillId="0" borderId="13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vertical="top" wrapText="1"/>
      <protection locked="0"/>
    </xf>
    <xf numFmtId="0" fontId="45" fillId="0" borderId="0" xfId="0" applyFont="1" applyFill="1" applyAlignment="1" applyProtection="1">
      <alignment horizontal="center" vertical="top"/>
      <protection locked="0"/>
    </xf>
    <xf numFmtId="0" fontId="45" fillId="0" borderId="0" xfId="0" applyFont="1" applyFill="1" applyAlignment="1" applyProtection="1">
      <alignment horizontal="center" vertical="center"/>
      <protection locked="0"/>
    </xf>
    <xf numFmtId="168" fontId="9" fillId="0" borderId="10" xfId="55" applyNumberFormat="1" applyFont="1" applyFill="1" applyBorder="1" applyAlignment="1" applyProtection="1">
      <alignment horizontal="center" vertical="center" wrapText="1"/>
      <protection locked="0"/>
    </xf>
    <xf numFmtId="9" fontId="9" fillId="0" borderId="10" xfId="55" applyFont="1" applyFill="1" applyBorder="1" applyAlignment="1" applyProtection="1">
      <alignment vertical="top" wrapText="1"/>
      <protection locked="0"/>
    </xf>
    <xf numFmtId="9" fontId="9" fillId="0" borderId="10" xfId="55" applyFont="1" applyFill="1" applyBorder="1" applyAlignment="1" applyProtection="1">
      <alignment horizontal="center" vertical="top" wrapText="1"/>
      <protection locked="0"/>
    </xf>
    <xf numFmtId="168" fontId="9" fillId="0" borderId="10" xfId="55" applyNumberFormat="1" applyFont="1" applyFill="1" applyBorder="1" applyAlignment="1" applyProtection="1">
      <alignment horizontal="center" vertical="top" wrapText="1"/>
      <protection locked="0"/>
    </xf>
    <xf numFmtId="9" fontId="9" fillId="0" borderId="10" xfId="55" applyFont="1" applyFill="1" applyBorder="1" applyAlignment="1" applyProtection="1">
      <alignment horizontal="left" vertical="top" wrapText="1"/>
      <protection locked="0"/>
    </xf>
    <xf numFmtId="0" fontId="45" fillId="0" borderId="10" xfId="0" applyFont="1" applyFill="1" applyBorder="1" applyAlignment="1" applyProtection="1">
      <alignment horizontal="center"/>
      <protection locked="0"/>
    </xf>
    <xf numFmtId="165" fontId="45" fillId="0" borderId="10" xfId="58" applyNumberFormat="1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vertical="top" wrapText="1"/>
      <protection locked="0"/>
    </xf>
    <xf numFmtId="0" fontId="46" fillId="0" borderId="0" xfId="0" applyFont="1" applyFill="1" applyAlignment="1" applyProtection="1">
      <alignment horizontal="center" vertical="top"/>
      <protection locked="0"/>
    </xf>
    <xf numFmtId="165" fontId="46" fillId="0" borderId="0" xfId="58" applyNumberFormat="1" applyFont="1" applyFill="1" applyAlignment="1" applyProtection="1">
      <alignment horizontal="center" vertical="center"/>
      <protection locked="0"/>
    </xf>
    <xf numFmtId="2" fontId="46" fillId="0" borderId="0" xfId="0" applyNumberFormat="1" applyFont="1" applyFill="1" applyAlignment="1" applyProtection="1">
      <alignment horizontal="center" vertical="center"/>
      <protection locked="0"/>
    </xf>
    <xf numFmtId="0" fontId="45" fillId="0" borderId="0" xfId="0" applyFont="1" applyFill="1" applyAlignment="1" applyProtection="1">
      <alignment horizontal="right"/>
      <protection locked="0"/>
    </xf>
    <xf numFmtId="0" fontId="45" fillId="0" borderId="10" xfId="0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Alignment="1" applyProtection="1">
      <alignment horizontal="left" vertical="top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48" fillId="0" borderId="0" xfId="0" applyFont="1" applyFill="1" applyAlignment="1" applyProtection="1">
      <alignment horizontal="center" vertical="top"/>
      <protection locked="0"/>
    </xf>
    <xf numFmtId="14" fontId="48" fillId="0" borderId="0" xfId="0" applyNumberFormat="1" applyFont="1" applyFill="1" applyAlignment="1" applyProtection="1">
      <alignment horizontal="center" vertical="center"/>
      <protection locked="0"/>
    </xf>
    <xf numFmtId="0" fontId="49" fillId="0" borderId="0" xfId="0" applyFont="1" applyFill="1" applyAlignment="1" applyProtection="1">
      <alignment horizontal="center" vertical="top" wrapText="1"/>
      <protection locked="0"/>
    </xf>
    <xf numFmtId="0" fontId="2" fillId="0" borderId="0" xfId="0" applyNumberFormat="1" applyFont="1" applyFill="1" applyAlignment="1" applyProtection="1">
      <alignment horizontal="justify" vertical="top" wrapText="1"/>
      <protection locked="0"/>
    </xf>
    <xf numFmtId="0" fontId="2" fillId="0" borderId="0" xfId="0" applyNumberFormat="1" applyFont="1" applyFill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5" fillId="0" borderId="11" xfId="0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center" vertical="top" wrapText="1"/>
      <protection locked="0"/>
    </xf>
    <xf numFmtId="0" fontId="9" fillId="0" borderId="10" xfId="0" applyFont="1" applyFill="1" applyBorder="1" applyAlignment="1" applyProtection="1">
      <alignment horizontal="center" vertical="top" wrapText="1"/>
      <protection locked="0"/>
    </xf>
    <xf numFmtId="0" fontId="9" fillId="0" borderId="14" xfId="0" applyFont="1" applyFill="1" applyBorder="1" applyAlignment="1" applyProtection="1">
      <alignment horizontal="center" vertical="top" wrapText="1"/>
      <protection locked="0"/>
    </xf>
    <xf numFmtId="0" fontId="9" fillId="0" borderId="12" xfId="0" applyFont="1" applyFill="1" applyBorder="1" applyAlignment="1" applyProtection="1">
      <alignment horizontal="center" vertical="top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165" fontId="9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center" vertical="top" wrapText="1"/>
      <protection locked="0"/>
    </xf>
    <xf numFmtId="0" fontId="45" fillId="0" borderId="0" xfId="0" applyFont="1" applyFill="1" applyAlignment="1" applyProtection="1">
      <alignment horizontal="left" vertical="top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zoomScalePageLayoutView="0" workbookViewId="0" topLeftCell="A132">
      <selection activeCell="I166" sqref="I166"/>
    </sheetView>
  </sheetViews>
  <sheetFormatPr defaultColWidth="9.140625" defaultRowHeight="15"/>
  <cols>
    <col min="1" max="1" width="3.57421875" style="0" bestFit="1" customWidth="1"/>
    <col min="2" max="2" width="29.421875" style="0" customWidth="1"/>
    <col min="3" max="3" width="23.00390625" style="0" customWidth="1"/>
    <col min="4" max="4" width="10.28125" style="0" bestFit="1" customWidth="1"/>
    <col min="6" max="6" width="30.7109375" style="0" customWidth="1"/>
  </cols>
  <sheetData>
    <row r="1" spans="1:6" ht="15">
      <c r="A1" s="1"/>
      <c r="B1" s="109" t="s">
        <v>0</v>
      </c>
      <c r="C1" s="109"/>
      <c r="D1" s="109"/>
      <c r="E1" s="109"/>
      <c r="F1" s="109"/>
    </row>
    <row r="2" spans="1:6" ht="15">
      <c r="A2" s="1"/>
      <c r="B2" s="109" t="s">
        <v>1</v>
      </c>
      <c r="C2" s="109"/>
      <c r="D2" s="109"/>
      <c r="E2" s="109"/>
      <c r="F2" s="109"/>
    </row>
    <row r="3" spans="1:6" ht="15">
      <c r="A3" s="1"/>
      <c r="B3" s="110" t="s">
        <v>2</v>
      </c>
      <c r="C3" s="110"/>
      <c r="D3" s="110"/>
      <c r="E3" s="110"/>
      <c r="F3" s="110"/>
    </row>
    <row r="4" spans="1:6" ht="15">
      <c r="A4" s="1"/>
      <c r="B4" s="111" t="s">
        <v>130</v>
      </c>
      <c r="C4" s="111"/>
      <c r="D4" s="111"/>
      <c r="E4" s="111"/>
      <c r="F4" s="111"/>
    </row>
    <row r="5" spans="1:6" ht="15">
      <c r="A5" s="1"/>
      <c r="B5" s="2"/>
      <c r="C5" s="3" t="s">
        <v>3</v>
      </c>
      <c r="D5" s="4"/>
      <c r="E5" s="4"/>
      <c r="F5" s="5"/>
    </row>
    <row r="6" spans="1:6" ht="15">
      <c r="A6" s="1"/>
      <c r="B6" s="112" t="s">
        <v>4</v>
      </c>
      <c r="C6" s="112"/>
      <c r="D6" s="112"/>
      <c r="E6" s="112"/>
      <c r="F6" s="112"/>
    </row>
    <row r="7" spans="1:6" ht="15" customHeight="1">
      <c r="A7" s="1"/>
      <c r="B7" s="113" t="s">
        <v>5</v>
      </c>
      <c r="C7" s="113"/>
      <c r="D7" s="113"/>
      <c r="E7" s="113"/>
      <c r="F7" s="113"/>
    </row>
    <row r="8" spans="1:6" ht="15" customHeight="1">
      <c r="A8" s="1"/>
      <c r="B8" s="113" t="s">
        <v>6</v>
      </c>
      <c r="C8" s="113"/>
      <c r="D8" s="113"/>
      <c r="E8" s="113"/>
      <c r="F8" s="113"/>
    </row>
    <row r="9" spans="1:6" ht="15" customHeight="1">
      <c r="A9" s="1"/>
      <c r="B9" s="114" t="s">
        <v>7</v>
      </c>
      <c r="C9" s="114"/>
      <c r="D9" s="114"/>
      <c r="E9" s="114"/>
      <c r="F9" s="114"/>
    </row>
    <row r="10" spans="1:6" ht="15" customHeight="1">
      <c r="A10" s="1"/>
      <c r="B10" s="114" t="s">
        <v>8</v>
      </c>
      <c r="C10" s="114"/>
      <c r="D10" s="114"/>
      <c r="E10" s="114"/>
      <c r="F10" s="114"/>
    </row>
    <row r="11" spans="1:6" ht="15">
      <c r="A11" s="1"/>
      <c r="B11" s="114" t="s">
        <v>9</v>
      </c>
      <c r="C11" s="114"/>
      <c r="D11" s="114"/>
      <c r="E11" s="114"/>
      <c r="F11" s="114"/>
    </row>
    <row r="12" spans="1:6" ht="15">
      <c r="A12" s="1"/>
      <c r="B12" s="6"/>
      <c r="C12" s="6"/>
      <c r="D12" s="6"/>
      <c r="E12" s="6"/>
      <c r="F12" s="6"/>
    </row>
    <row r="13" spans="1:6" ht="15">
      <c r="A13" s="1"/>
      <c r="B13" s="7"/>
      <c r="C13" s="8" t="s">
        <v>10</v>
      </c>
      <c r="D13" s="1"/>
      <c r="E13" s="1"/>
      <c r="F13" s="9"/>
    </row>
    <row r="14" spans="1:6" ht="15">
      <c r="A14" s="1"/>
      <c r="B14" s="7"/>
      <c r="C14" s="10" t="s">
        <v>11</v>
      </c>
      <c r="D14" s="1"/>
      <c r="E14" s="1"/>
      <c r="F14" s="9"/>
    </row>
    <row r="15" spans="1:6" ht="33">
      <c r="A15" s="11" t="s">
        <v>12</v>
      </c>
      <c r="B15" s="11" t="s">
        <v>13</v>
      </c>
      <c r="C15" s="11" t="s">
        <v>14</v>
      </c>
      <c r="D15" s="12" t="s">
        <v>15</v>
      </c>
      <c r="E15" s="12" t="s">
        <v>16</v>
      </c>
      <c r="F15" s="11" t="s">
        <v>17</v>
      </c>
    </row>
    <row r="16" spans="1:6" ht="15">
      <c r="A16" s="115">
        <v>1</v>
      </c>
      <c r="B16" s="116" t="s">
        <v>18</v>
      </c>
      <c r="C16" s="15" t="s">
        <v>19</v>
      </c>
      <c r="D16" s="16">
        <v>37.4</v>
      </c>
      <c r="E16" s="16">
        <v>0</v>
      </c>
      <c r="F16" s="14"/>
    </row>
    <row r="17" spans="1:6" ht="15">
      <c r="A17" s="115"/>
      <c r="B17" s="116"/>
      <c r="C17" s="15" t="s">
        <v>20</v>
      </c>
      <c r="D17" s="16">
        <v>29.7</v>
      </c>
      <c r="E17" s="16">
        <v>9.8</v>
      </c>
      <c r="F17" s="15" t="s">
        <v>21</v>
      </c>
    </row>
    <row r="18" spans="1:6" ht="15">
      <c r="A18" s="13">
        <v>2</v>
      </c>
      <c r="B18" s="17" t="s">
        <v>22</v>
      </c>
      <c r="C18" s="15" t="s">
        <v>23</v>
      </c>
      <c r="D18" s="16">
        <v>349.9</v>
      </c>
      <c r="E18" s="18">
        <v>0</v>
      </c>
      <c r="F18" s="15" t="s">
        <v>21</v>
      </c>
    </row>
    <row r="19" spans="1:6" ht="15">
      <c r="A19" s="13">
        <v>3</v>
      </c>
      <c r="B19" s="19" t="s">
        <v>24</v>
      </c>
      <c r="C19" s="15" t="s">
        <v>23</v>
      </c>
      <c r="D19" s="16">
        <v>336.1</v>
      </c>
      <c r="E19" s="18">
        <v>0</v>
      </c>
      <c r="F19" s="15" t="s">
        <v>21</v>
      </c>
    </row>
    <row r="20" spans="1:6" ht="15">
      <c r="A20" s="13">
        <v>4</v>
      </c>
      <c r="B20" s="20" t="s">
        <v>25</v>
      </c>
      <c r="C20" s="21" t="s">
        <v>23</v>
      </c>
      <c r="D20" s="22">
        <v>67.2</v>
      </c>
      <c r="E20" s="23">
        <v>0</v>
      </c>
      <c r="F20" s="15" t="s">
        <v>21</v>
      </c>
    </row>
    <row r="21" spans="1:6" ht="15">
      <c r="A21" s="117">
        <v>5</v>
      </c>
      <c r="B21" s="120" t="s">
        <v>26</v>
      </c>
      <c r="C21" s="21" t="s">
        <v>27</v>
      </c>
      <c r="D21" s="22">
        <v>920.3</v>
      </c>
      <c r="E21" s="23" t="s">
        <v>28</v>
      </c>
      <c r="F21" s="14"/>
    </row>
    <row r="22" spans="1:6" ht="15">
      <c r="A22" s="118"/>
      <c r="B22" s="121"/>
      <c r="C22" s="21" t="s">
        <v>29</v>
      </c>
      <c r="D22" s="22">
        <v>68.3</v>
      </c>
      <c r="E22" s="23" t="s">
        <v>28</v>
      </c>
      <c r="F22" s="14"/>
    </row>
    <row r="23" spans="1:6" ht="15">
      <c r="A23" s="118"/>
      <c r="B23" s="121"/>
      <c r="C23" s="21" t="s">
        <v>30</v>
      </c>
      <c r="D23" s="22">
        <v>101.4</v>
      </c>
      <c r="E23" s="23" t="s">
        <v>28</v>
      </c>
      <c r="F23" s="14"/>
    </row>
    <row r="24" spans="1:6" ht="15">
      <c r="A24" s="118"/>
      <c r="B24" s="121"/>
      <c r="C24" s="21" t="s">
        <v>31</v>
      </c>
      <c r="D24" s="22">
        <v>126.8</v>
      </c>
      <c r="E24" s="23" t="s">
        <v>28</v>
      </c>
      <c r="F24" s="14"/>
    </row>
    <row r="25" spans="1:6" ht="15">
      <c r="A25" s="118"/>
      <c r="B25" s="121"/>
      <c r="C25" s="21" t="s">
        <v>32</v>
      </c>
      <c r="D25" s="22">
        <v>253.3</v>
      </c>
      <c r="E25" s="23" t="s">
        <v>28</v>
      </c>
      <c r="F25" s="14"/>
    </row>
    <row r="26" spans="1:6" ht="15">
      <c r="A26" s="119"/>
      <c r="B26" s="122"/>
      <c r="C26" s="21" t="s">
        <v>33</v>
      </c>
      <c r="D26" s="22">
        <v>94.3</v>
      </c>
      <c r="E26" s="23" t="s">
        <v>28</v>
      </c>
      <c r="F26" s="14"/>
    </row>
    <row r="27" spans="1:6" ht="15">
      <c r="A27" s="13">
        <v>6</v>
      </c>
      <c r="B27" s="20" t="s">
        <v>34</v>
      </c>
      <c r="C27" s="25" t="s">
        <v>23</v>
      </c>
      <c r="D27" s="22">
        <v>54.5</v>
      </c>
      <c r="E27" s="22">
        <v>0</v>
      </c>
      <c r="F27" s="15" t="s">
        <v>21</v>
      </c>
    </row>
    <row r="28" spans="1:6" ht="15">
      <c r="A28" s="13">
        <v>7</v>
      </c>
      <c r="B28" s="17" t="s">
        <v>35</v>
      </c>
      <c r="C28" s="26" t="s">
        <v>33</v>
      </c>
      <c r="D28" s="22">
        <v>180.1</v>
      </c>
      <c r="E28" s="22">
        <v>21</v>
      </c>
      <c r="F28" s="15" t="s">
        <v>21</v>
      </c>
    </row>
    <row r="29" spans="1:6" ht="15">
      <c r="A29" s="13">
        <v>8</v>
      </c>
      <c r="B29" s="17" t="s">
        <v>35</v>
      </c>
      <c r="C29" s="26" t="s">
        <v>33</v>
      </c>
      <c r="D29" s="27">
        <v>65.9</v>
      </c>
      <c r="E29" s="28">
        <v>11.2</v>
      </c>
      <c r="F29" s="15" t="s">
        <v>21</v>
      </c>
    </row>
    <row r="30" spans="1:6" ht="15">
      <c r="A30" s="13">
        <v>9</v>
      </c>
      <c r="B30" s="19" t="s">
        <v>36</v>
      </c>
      <c r="C30" s="13" t="s">
        <v>23</v>
      </c>
      <c r="D30" s="16">
        <v>602.5</v>
      </c>
      <c r="E30" s="16">
        <v>0</v>
      </c>
      <c r="F30" s="15" t="s">
        <v>21</v>
      </c>
    </row>
    <row r="31" spans="1:6" ht="15">
      <c r="A31" s="107">
        <v>10</v>
      </c>
      <c r="B31" s="20" t="s">
        <v>37</v>
      </c>
      <c r="C31" s="25" t="s">
        <v>23</v>
      </c>
      <c r="D31" s="29">
        <v>21.3</v>
      </c>
      <c r="E31" s="29">
        <v>0</v>
      </c>
      <c r="F31" s="15" t="s">
        <v>21</v>
      </c>
    </row>
    <row r="32" spans="1:6" ht="15">
      <c r="A32" s="13">
        <v>11</v>
      </c>
      <c r="B32" s="20" t="s">
        <v>38</v>
      </c>
      <c r="C32" s="21" t="s">
        <v>33</v>
      </c>
      <c r="D32" s="22">
        <v>146.9</v>
      </c>
      <c r="E32" s="22">
        <v>16</v>
      </c>
      <c r="F32" s="15" t="s">
        <v>21</v>
      </c>
    </row>
    <row r="33" spans="1:6" ht="15">
      <c r="A33" s="107">
        <v>12</v>
      </c>
      <c r="B33" s="30" t="s">
        <v>39</v>
      </c>
      <c r="C33" s="31" t="s">
        <v>23</v>
      </c>
      <c r="D33" s="32">
        <v>165.6</v>
      </c>
      <c r="E33" s="32">
        <v>0</v>
      </c>
      <c r="F33" s="15" t="s">
        <v>21</v>
      </c>
    </row>
    <row r="34" spans="1:6" ht="15" customHeight="1">
      <c r="A34" s="123">
        <v>13</v>
      </c>
      <c r="B34" s="124" t="s">
        <v>40</v>
      </c>
      <c r="C34" s="33" t="s">
        <v>41</v>
      </c>
      <c r="D34" s="34">
        <v>16.4</v>
      </c>
      <c r="E34" s="34">
        <v>4.3</v>
      </c>
      <c r="F34" s="15" t="s">
        <v>21</v>
      </c>
    </row>
    <row r="35" spans="1:6" ht="15">
      <c r="A35" s="123"/>
      <c r="B35" s="124"/>
      <c r="C35" s="13" t="s">
        <v>33</v>
      </c>
      <c r="D35" s="16">
        <v>3487.7</v>
      </c>
      <c r="E35" s="16"/>
      <c r="F35" s="15"/>
    </row>
    <row r="36" spans="1:6" ht="15">
      <c r="A36" s="107">
        <v>14</v>
      </c>
      <c r="B36" s="35" t="s">
        <v>42</v>
      </c>
      <c r="C36" s="13" t="s">
        <v>43</v>
      </c>
      <c r="D36" s="36">
        <v>2428.2</v>
      </c>
      <c r="E36" s="16"/>
      <c r="F36" s="15" t="s">
        <v>21</v>
      </c>
    </row>
    <row r="37" spans="1:6" ht="15">
      <c r="A37" s="107">
        <v>15</v>
      </c>
      <c r="B37" s="35" t="s">
        <v>44</v>
      </c>
      <c r="C37" s="13" t="s">
        <v>23</v>
      </c>
      <c r="D37" s="16">
        <v>70.8</v>
      </c>
      <c r="E37" s="18">
        <v>0</v>
      </c>
      <c r="F37" s="15" t="s">
        <v>21</v>
      </c>
    </row>
    <row r="38" spans="1:6" ht="15">
      <c r="A38" s="107">
        <v>16</v>
      </c>
      <c r="B38" s="35" t="s">
        <v>45</v>
      </c>
      <c r="C38" s="13" t="s">
        <v>33</v>
      </c>
      <c r="D38" s="16">
        <v>68</v>
      </c>
      <c r="E38" s="18" t="s">
        <v>28</v>
      </c>
      <c r="F38" s="15"/>
    </row>
    <row r="39" spans="1:6" ht="15">
      <c r="A39" s="107">
        <v>18</v>
      </c>
      <c r="B39" s="35" t="s">
        <v>46</v>
      </c>
      <c r="C39" s="13" t="s">
        <v>41</v>
      </c>
      <c r="D39" s="16">
        <v>17.5</v>
      </c>
      <c r="E39" s="18">
        <v>5.2</v>
      </c>
      <c r="F39" s="15"/>
    </row>
    <row r="40" spans="1:6" ht="15">
      <c r="A40" s="107">
        <v>19</v>
      </c>
      <c r="B40" s="35" t="s">
        <v>46</v>
      </c>
      <c r="C40" s="13" t="s">
        <v>23</v>
      </c>
      <c r="D40" s="16">
        <v>202.8</v>
      </c>
      <c r="E40" s="18">
        <v>96.5</v>
      </c>
      <c r="F40" s="15"/>
    </row>
    <row r="41" spans="1:6" ht="15">
      <c r="A41" s="107">
        <v>20</v>
      </c>
      <c r="B41" s="35" t="s">
        <v>47</v>
      </c>
      <c r="C41" s="13" t="s">
        <v>23</v>
      </c>
      <c r="D41" s="16">
        <v>107.2</v>
      </c>
      <c r="E41" s="18" t="s">
        <v>28</v>
      </c>
      <c r="F41" s="15"/>
    </row>
    <row r="42" spans="1:6" ht="15">
      <c r="A42" s="98">
        <v>21</v>
      </c>
      <c r="B42" s="38" t="s">
        <v>48</v>
      </c>
      <c r="C42" s="24" t="s">
        <v>23</v>
      </c>
      <c r="D42" s="39">
        <v>294.8</v>
      </c>
      <c r="E42" s="40" t="s">
        <v>28</v>
      </c>
      <c r="F42" s="15"/>
    </row>
    <row r="43" spans="1:6" ht="15">
      <c r="A43" s="98">
        <v>22</v>
      </c>
      <c r="B43" s="38" t="s">
        <v>49</v>
      </c>
      <c r="C43" s="24" t="s">
        <v>23</v>
      </c>
      <c r="D43" s="39">
        <v>336.7</v>
      </c>
      <c r="E43" s="40" t="s">
        <v>28</v>
      </c>
      <c r="F43" s="15"/>
    </row>
    <row r="44" spans="1:6" ht="15">
      <c r="A44" s="98">
        <v>23</v>
      </c>
      <c r="B44" s="38" t="s">
        <v>131</v>
      </c>
      <c r="C44" s="24" t="s">
        <v>33</v>
      </c>
      <c r="D44" s="39">
        <v>70.3</v>
      </c>
      <c r="E44" s="40" t="s">
        <v>28</v>
      </c>
      <c r="F44" s="15"/>
    </row>
    <row r="45" spans="1:6" ht="15">
      <c r="A45" s="41"/>
      <c r="B45" s="42" t="s">
        <v>50</v>
      </c>
      <c r="C45" s="43"/>
      <c r="D45" s="44">
        <f>SUM(D16:D44)</f>
        <v>10721.899999999998</v>
      </c>
      <c r="E45" s="22"/>
      <c r="F45" s="45"/>
    </row>
    <row r="46" spans="1:6" ht="15">
      <c r="A46" s="46"/>
      <c r="B46" s="47"/>
      <c r="C46" s="48"/>
      <c r="D46" s="49"/>
      <c r="E46" s="49"/>
      <c r="F46" s="50"/>
    </row>
    <row r="47" spans="1:6" ht="15">
      <c r="A47" s="51"/>
      <c r="B47" s="52"/>
      <c r="C47" s="8" t="s">
        <v>51</v>
      </c>
      <c r="D47" s="51"/>
      <c r="E47" s="51"/>
      <c r="F47" s="53"/>
    </row>
    <row r="48" spans="1:6" ht="15">
      <c r="A48" s="51"/>
      <c r="B48" s="52"/>
      <c r="C48" s="54" t="s">
        <v>129</v>
      </c>
      <c r="D48" s="51"/>
      <c r="E48" s="51"/>
      <c r="F48" s="53"/>
    </row>
    <row r="49" spans="1:6" ht="33">
      <c r="A49" s="11" t="s">
        <v>12</v>
      </c>
      <c r="B49" s="11" t="s">
        <v>13</v>
      </c>
      <c r="C49" s="11" t="s">
        <v>14</v>
      </c>
      <c r="D49" s="12" t="s">
        <v>15</v>
      </c>
      <c r="E49" s="12" t="s">
        <v>16</v>
      </c>
      <c r="F49" s="11" t="s">
        <v>17</v>
      </c>
    </row>
    <row r="50" spans="1:6" ht="15">
      <c r="A50" s="115">
        <v>1</v>
      </c>
      <c r="B50" s="125" t="s">
        <v>52</v>
      </c>
      <c r="C50" s="13" t="s">
        <v>33</v>
      </c>
      <c r="D50" s="18">
        <v>15.1</v>
      </c>
      <c r="E50" s="18">
        <v>2.1</v>
      </c>
      <c r="F50" s="126" t="s">
        <v>21</v>
      </c>
    </row>
    <row r="51" spans="1:6" ht="15">
      <c r="A51" s="115"/>
      <c r="B51" s="125"/>
      <c r="C51" s="15" t="s">
        <v>33</v>
      </c>
      <c r="D51" s="18">
        <v>52</v>
      </c>
      <c r="E51" s="18">
        <v>4.5</v>
      </c>
      <c r="F51" s="126"/>
    </row>
    <row r="52" spans="1:6" ht="15">
      <c r="A52" s="115"/>
      <c r="B52" s="125"/>
      <c r="C52" s="15" t="s">
        <v>33</v>
      </c>
      <c r="D52" s="18">
        <v>10.9</v>
      </c>
      <c r="E52" s="18">
        <v>1.2</v>
      </c>
      <c r="F52" s="126"/>
    </row>
    <row r="53" spans="1:6" ht="15">
      <c r="A53" s="115"/>
      <c r="B53" s="125"/>
      <c r="C53" s="15" t="s">
        <v>33</v>
      </c>
      <c r="D53" s="18">
        <v>29.95</v>
      </c>
      <c r="E53" s="18">
        <v>7</v>
      </c>
      <c r="F53" s="126"/>
    </row>
    <row r="54" spans="1:6" ht="15">
      <c r="A54" s="115"/>
      <c r="B54" s="125"/>
      <c r="C54" s="15" t="s">
        <v>33</v>
      </c>
      <c r="D54" s="18">
        <v>49.25</v>
      </c>
      <c r="E54" s="18">
        <v>8.7</v>
      </c>
      <c r="F54" s="126"/>
    </row>
    <row r="55" spans="1:6" ht="15">
      <c r="A55" s="115"/>
      <c r="B55" s="125"/>
      <c r="C55" s="15" t="s">
        <v>33</v>
      </c>
      <c r="D55" s="18">
        <v>68</v>
      </c>
      <c r="E55" s="18">
        <v>5.6</v>
      </c>
      <c r="F55" s="126"/>
    </row>
    <row r="56" spans="1:6" ht="15">
      <c r="A56" s="115"/>
      <c r="B56" s="125"/>
      <c r="C56" s="15" t="s">
        <v>33</v>
      </c>
      <c r="D56" s="18">
        <v>15.2</v>
      </c>
      <c r="E56" s="18">
        <v>2.2</v>
      </c>
      <c r="F56" s="126"/>
    </row>
    <row r="57" spans="1:6" ht="15">
      <c r="A57" s="115"/>
      <c r="B57" s="125"/>
      <c r="C57" s="15" t="s">
        <v>23</v>
      </c>
      <c r="D57" s="18">
        <v>103</v>
      </c>
      <c r="E57" s="18">
        <v>0</v>
      </c>
      <c r="F57" s="56" t="s">
        <v>53</v>
      </c>
    </row>
    <row r="58" spans="1:6" ht="15">
      <c r="A58" s="127">
        <f>1+A50</f>
        <v>2</v>
      </c>
      <c r="B58" s="125" t="s">
        <v>54</v>
      </c>
      <c r="C58" s="15" t="s">
        <v>33</v>
      </c>
      <c r="D58" s="18">
        <v>113.6</v>
      </c>
      <c r="E58" s="18">
        <v>0</v>
      </c>
      <c r="F58" s="126" t="s">
        <v>21</v>
      </c>
    </row>
    <row r="59" spans="1:6" ht="15">
      <c r="A59" s="127"/>
      <c r="B59" s="125"/>
      <c r="C59" s="15" t="s">
        <v>41</v>
      </c>
      <c r="D59" s="18">
        <v>158.3</v>
      </c>
      <c r="E59" s="18">
        <v>0</v>
      </c>
      <c r="F59" s="126"/>
    </row>
    <row r="60" spans="1:6" ht="15">
      <c r="A60" s="15">
        <v>3</v>
      </c>
      <c r="B60" s="17" t="s">
        <v>55</v>
      </c>
      <c r="C60" s="15" t="s">
        <v>23</v>
      </c>
      <c r="D60" s="18">
        <v>147.4</v>
      </c>
      <c r="E60" s="18">
        <v>0</v>
      </c>
      <c r="F60" s="56" t="s">
        <v>56</v>
      </c>
    </row>
    <row r="61" spans="1:6" ht="15">
      <c r="A61" s="139">
        <v>4</v>
      </c>
      <c r="B61" s="141" t="s">
        <v>57</v>
      </c>
      <c r="C61" s="15" t="s">
        <v>33</v>
      </c>
      <c r="D61" s="18">
        <v>5.3</v>
      </c>
      <c r="E61" s="16">
        <v>1.9</v>
      </c>
      <c r="F61" s="56"/>
    </row>
    <row r="62" spans="1:6" ht="15">
      <c r="A62" s="128"/>
      <c r="B62" s="130"/>
      <c r="C62" s="15" t="s">
        <v>33</v>
      </c>
      <c r="D62" s="18">
        <v>9.9</v>
      </c>
      <c r="E62" s="16">
        <v>3.6</v>
      </c>
      <c r="F62" s="56"/>
    </row>
    <row r="63" spans="1:6" ht="15">
      <c r="A63" s="128"/>
      <c r="B63" s="130"/>
      <c r="C63" s="15" t="s">
        <v>33</v>
      </c>
      <c r="D63" s="18">
        <v>6.7</v>
      </c>
      <c r="E63" s="16">
        <v>2.4</v>
      </c>
      <c r="F63" s="56"/>
    </row>
    <row r="64" spans="1:6" ht="15">
      <c r="A64" s="128"/>
      <c r="B64" s="130"/>
      <c r="C64" s="15" t="s">
        <v>33</v>
      </c>
      <c r="D64" s="18">
        <v>10.3</v>
      </c>
      <c r="E64" s="16">
        <v>3.7</v>
      </c>
      <c r="F64" s="56"/>
    </row>
    <row r="65" spans="1:6" ht="15">
      <c r="A65" s="128"/>
      <c r="B65" s="130"/>
      <c r="C65" s="15" t="s">
        <v>33</v>
      </c>
      <c r="D65" s="18">
        <v>13.3</v>
      </c>
      <c r="E65" s="16">
        <v>4.8</v>
      </c>
      <c r="F65" s="56"/>
    </row>
    <row r="66" spans="1:6" ht="15">
      <c r="A66" s="128"/>
      <c r="B66" s="130"/>
      <c r="C66" s="15" t="s">
        <v>33</v>
      </c>
      <c r="D66" s="18">
        <v>8.5</v>
      </c>
      <c r="E66" s="16">
        <v>3.1</v>
      </c>
      <c r="F66" s="56"/>
    </row>
    <row r="67" spans="1:6" ht="15">
      <c r="A67" s="129"/>
      <c r="B67" s="131"/>
      <c r="C67" s="15" t="s">
        <v>33</v>
      </c>
      <c r="D67" s="18">
        <v>14.5</v>
      </c>
      <c r="E67" s="16">
        <v>5.2</v>
      </c>
      <c r="F67" s="56"/>
    </row>
    <row r="68" spans="1:6" ht="15">
      <c r="A68" s="128">
        <v>5</v>
      </c>
      <c r="B68" s="130" t="s">
        <v>58</v>
      </c>
      <c r="C68" s="15" t="s">
        <v>23</v>
      </c>
      <c r="D68" s="18">
        <v>23.8</v>
      </c>
      <c r="E68" s="16">
        <v>6.8</v>
      </c>
      <c r="F68" s="56"/>
    </row>
    <row r="69" spans="1:6" ht="15">
      <c r="A69" s="128"/>
      <c r="B69" s="130"/>
      <c r="C69" s="15" t="s">
        <v>23</v>
      </c>
      <c r="D69" s="57">
        <v>29.9</v>
      </c>
      <c r="E69" s="58">
        <v>8.2</v>
      </c>
      <c r="F69" s="56"/>
    </row>
    <row r="70" spans="1:6" ht="15">
      <c r="A70" s="129"/>
      <c r="B70" s="131"/>
      <c r="C70" s="15" t="s">
        <v>23</v>
      </c>
      <c r="D70" s="57">
        <v>14.6</v>
      </c>
      <c r="E70" s="58">
        <v>2.2</v>
      </c>
      <c r="F70" s="56"/>
    </row>
    <row r="71" spans="1:6" ht="15">
      <c r="A71" s="15">
        <v>6</v>
      </c>
      <c r="B71" s="17" t="s">
        <v>59</v>
      </c>
      <c r="C71" s="15" t="s">
        <v>23</v>
      </c>
      <c r="D71" s="18">
        <v>263.2</v>
      </c>
      <c r="E71" s="18">
        <v>0</v>
      </c>
      <c r="F71" s="15" t="s">
        <v>21</v>
      </c>
    </row>
    <row r="72" spans="1:6" ht="15">
      <c r="A72" s="15">
        <v>7</v>
      </c>
      <c r="B72" s="108" t="s">
        <v>60</v>
      </c>
      <c r="C72" s="15" t="s">
        <v>23</v>
      </c>
      <c r="D72" s="18">
        <v>325.1</v>
      </c>
      <c r="E72" s="18">
        <v>0</v>
      </c>
      <c r="F72" s="15" t="s">
        <v>21</v>
      </c>
    </row>
    <row r="73" spans="1:6" ht="15">
      <c r="A73" s="15">
        <v>8</v>
      </c>
      <c r="B73" s="17" t="s">
        <v>61</v>
      </c>
      <c r="C73" s="15" t="s">
        <v>62</v>
      </c>
      <c r="D73" s="18">
        <v>33</v>
      </c>
      <c r="E73" s="18">
        <v>0</v>
      </c>
      <c r="F73" s="55"/>
    </row>
    <row r="74" spans="1:6" ht="15" customHeight="1">
      <c r="A74" s="13">
        <v>9</v>
      </c>
      <c r="B74" s="59" t="s">
        <v>63</v>
      </c>
      <c r="C74" s="55" t="s">
        <v>64</v>
      </c>
      <c r="D74" s="36">
        <v>255.1</v>
      </c>
      <c r="E74" s="18">
        <v>0</v>
      </c>
      <c r="F74" s="15" t="s">
        <v>21</v>
      </c>
    </row>
    <row r="75" spans="1:6" ht="15">
      <c r="A75" s="13">
        <v>10</v>
      </c>
      <c r="B75" s="17" t="s">
        <v>65</v>
      </c>
      <c r="C75" s="55" t="s">
        <v>66</v>
      </c>
      <c r="D75" s="36">
        <v>731.3</v>
      </c>
      <c r="E75" s="18">
        <v>0</v>
      </c>
      <c r="F75" s="56"/>
    </row>
    <row r="76" spans="1:6" ht="15">
      <c r="A76" s="115">
        <v>11</v>
      </c>
      <c r="B76" s="132" t="s">
        <v>67</v>
      </c>
      <c r="C76" s="55" t="s">
        <v>33</v>
      </c>
      <c r="D76" s="60">
        <v>175.7</v>
      </c>
      <c r="E76" s="18">
        <v>0</v>
      </c>
      <c r="F76" s="56"/>
    </row>
    <row r="77" spans="1:6" ht="15">
      <c r="A77" s="115"/>
      <c r="B77" s="132"/>
      <c r="C77" s="55" t="s">
        <v>41</v>
      </c>
      <c r="D77" s="60">
        <v>583.1</v>
      </c>
      <c r="E77" s="18">
        <v>0</v>
      </c>
      <c r="F77" s="56"/>
    </row>
    <row r="78" spans="1:6" ht="15">
      <c r="A78" s="115"/>
      <c r="B78" s="132"/>
      <c r="C78" s="55" t="s">
        <v>33</v>
      </c>
      <c r="D78" s="60">
        <v>215.9</v>
      </c>
      <c r="E78" s="18">
        <v>0</v>
      </c>
      <c r="F78" s="56"/>
    </row>
    <row r="79" spans="1:6" ht="15">
      <c r="A79" s="115"/>
      <c r="B79" s="132"/>
      <c r="C79" s="55" t="s">
        <v>33</v>
      </c>
      <c r="D79" s="36">
        <v>166.9</v>
      </c>
      <c r="E79" s="18">
        <v>0</v>
      </c>
      <c r="F79" s="56"/>
    </row>
    <row r="80" spans="1:6" ht="15">
      <c r="A80" s="115"/>
      <c r="B80" s="132"/>
      <c r="C80" s="15" t="s">
        <v>68</v>
      </c>
      <c r="D80" s="18">
        <v>61.7</v>
      </c>
      <c r="E80" s="18">
        <v>0</v>
      </c>
      <c r="F80" s="56"/>
    </row>
    <row r="81" spans="1:6" ht="15">
      <c r="A81" s="13">
        <v>12</v>
      </c>
      <c r="B81" s="59" t="s">
        <v>69</v>
      </c>
      <c r="C81" s="55" t="s">
        <v>70</v>
      </c>
      <c r="D81" s="18">
        <v>200.2</v>
      </c>
      <c r="E81" s="18"/>
      <c r="F81" s="55" t="s">
        <v>21</v>
      </c>
    </row>
    <row r="82" spans="1:6" ht="15">
      <c r="A82" s="13">
        <v>13</v>
      </c>
      <c r="B82" s="59" t="s">
        <v>71</v>
      </c>
      <c r="C82" s="55" t="s">
        <v>72</v>
      </c>
      <c r="D82" s="18">
        <v>198.2</v>
      </c>
      <c r="E82" s="18"/>
      <c r="F82" s="55" t="s">
        <v>21</v>
      </c>
    </row>
    <row r="83" spans="1:6" ht="15">
      <c r="A83" s="15"/>
      <c r="B83" s="61" t="s">
        <v>50</v>
      </c>
      <c r="C83" s="15"/>
      <c r="D83" s="62">
        <f>SUM(D50:D82)</f>
        <v>4108.9</v>
      </c>
      <c r="E83" s="62"/>
      <c r="F83" s="56"/>
    </row>
    <row r="84" spans="1:6" ht="15">
      <c r="A84" s="63"/>
      <c r="B84" s="64"/>
      <c r="C84" s="65"/>
      <c r="D84" s="66"/>
      <c r="E84" s="66"/>
      <c r="F84" s="67"/>
    </row>
    <row r="85" spans="1:6" ht="15">
      <c r="A85" s="65"/>
      <c r="B85" s="52"/>
      <c r="C85" s="8" t="s">
        <v>73</v>
      </c>
      <c r="D85" s="51"/>
      <c r="E85" s="51"/>
      <c r="F85" s="53"/>
    </row>
    <row r="86" spans="1:6" ht="15">
      <c r="A86" s="51"/>
      <c r="B86" s="52"/>
      <c r="C86" s="54" t="s">
        <v>74</v>
      </c>
      <c r="D86" s="51"/>
      <c r="E86" s="51"/>
      <c r="F86" s="53"/>
    </row>
    <row r="87" spans="1:6" ht="33">
      <c r="A87" s="11" t="s">
        <v>12</v>
      </c>
      <c r="B87" s="11" t="s">
        <v>13</v>
      </c>
      <c r="C87" s="11" t="s">
        <v>14</v>
      </c>
      <c r="D87" s="12" t="s">
        <v>15</v>
      </c>
      <c r="E87" s="12" t="s">
        <v>16</v>
      </c>
      <c r="F87" s="11" t="s">
        <v>17</v>
      </c>
    </row>
    <row r="88" spans="1:6" ht="15">
      <c r="A88" s="13">
        <v>1</v>
      </c>
      <c r="B88" s="68" t="s">
        <v>75</v>
      </c>
      <c r="C88" s="13" t="s">
        <v>23</v>
      </c>
      <c r="D88" s="69">
        <v>131.6</v>
      </c>
      <c r="E88" s="70">
        <v>28.7</v>
      </c>
      <c r="F88" s="15" t="s">
        <v>21</v>
      </c>
    </row>
    <row r="89" spans="1:6" ht="15">
      <c r="A89" s="13">
        <f>A88+1</f>
        <v>2</v>
      </c>
      <c r="B89" s="68" t="s">
        <v>76</v>
      </c>
      <c r="C89" s="13" t="s">
        <v>23</v>
      </c>
      <c r="D89" s="71">
        <f>95.1+57.1</f>
        <v>152.2</v>
      </c>
      <c r="E89" s="72">
        <v>0</v>
      </c>
      <c r="F89" s="15"/>
    </row>
    <row r="90" spans="1:6" ht="15">
      <c r="A90" s="13">
        <v>3</v>
      </c>
      <c r="B90" s="20" t="s">
        <v>77</v>
      </c>
      <c r="C90" s="25" t="s">
        <v>78</v>
      </c>
      <c r="D90" s="69">
        <v>81.4</v>
      </c>
      <c r="E90" s="70"/>
      <c r="F90" s="15" t="s">
        <v>21</v>
      </c>
    </row>
    <row r="91" spans="1:6" ht="15">
      <c r="A91" s="13">
        <v>4</v>
      </c>
      <c r="B91" s="73" t="s">
        <v>79</v>
      </c>
      <c r="C91" s="21" t="s">
        <v>23</v>
      </c>
      <c r="D91" s="69">
        <v>122.2</v>
      </c>
      <c r="E91" s="70"/>
      <c r="F91" s="15" t="s">
        <v>21</v>
      </c>
    </row>
    <row r="92" spans="1:6" ht="15">
      <c r="A92" s="13">
        <v>5</v>
      </c>
      <c r="B92" s="74" t="s">
        <v>80</v>
      </c>
      <c r="C92" s="21" t="s">
        <v>41</v>
      </c>
      <c r="D92" s="69">
        <f>83.8-16.2</f>
        <v>67.6</v>
      </c>
      <c r="E92" s="70"/>
      <c r="F92" s="15" t="s">
        <v>21</v>
      </c>
    </row>
    <row r="93" spans="1:6" ht="15">
      <c r="A93" s="117">
        <v>6</v>
      </c>
      <c r="B93" s="124" t="s">
        <v>81</v>
      </c>
      <c r="C93" s="135" t="s">
        <v>41</v>
      </c>
      <c r="D93" s="69">
        <v>33.5</v>
      </c>
      <c r="E93" s="70">
        <v>6.4</v>
      </c>
      <c r="F93" s="14"/>
    </row>
    <row r="94" spans="1:6" ht="15">
      <c r="A94" s="133"/>
      <c r="B94" s="124"/>
      <c r="C94" s="135"/>
      <c r="D94" s="69"/>
      <c r="E94" s="70"/>
      <c r="F94" s="15"/>
    </row>
    <row r="95" spans="1:6" ht="15">
      <c r="A95" s="13">
        <v>7</v>
      </c>
      <c r="B95" s="108" t="s">
        <v>82</v>
      </c>
      <c r="C95" s="105" t="s">
        <v>33</v>
      </c>
      <c r="D95" s="75">
        <v>79.8</v>
      </c>
      <c r="E95" s="70"/>
      <c r="F95" s="15"/>
    </row>
    <row r="96" spans="1:6" ht="15">
      <c r="A96" s="13">
        <v>8</v>
      </c>
      <c r="B96" s="108" t="s">
        <v>83</v>
      </c>
      <c r="C96" s="105" t="s">
        <v>84</v>
      </c>
      <c r="D96" s="69">
        <v>248.4</v>
      </c>
      <c r="E96" s="70"/>
      <c r="F96" s="15" t="s">
        <v>21</v>
      </c>
    </row>
    <row r="97" spans="1:6" ht="15">
      <c r="A97" s="136">
        <v>9</v>
      </c>
      <c r="B97" s="108" t="s">
        <v>85</v>
      </c>
      <c r="C97" s="105" t="s">
        <v>23</v>
      </c>
      <c r="D97" s="69">
        <v>322.3</v>
      </c>
      <c r="E97" s="70"/>
      <c r="F97" s="15" t="s">
        <v>21</v>
      </c>
    </row>
    <row r="98" spans="1:6" ht="15">
      <c r="A98" s="136"/>
      <c r="B98" s="108" t="s">
        <v>85</v>
      </c>
      <c r="C98" s="105" t="s">
        <v>23</v>
      </c>
      <c r="D98" s="69">
        <v>265</v>
      </c>
      <c r="E98" s="70"/>
      <c r="F98" s="15"/>
    </row>
    <row r="99" spans="1:6" ht="15">
      <c r="A99" s="33">
        <v>10</v>
      </c>
      <c r="B99" s="108" t="s">
        <v>86</v>
      </c>
      <c r="C99" s="105" t="s">
        <v>23</v>
      </c>
      <c r="D99" s="69">
        <v>237.7</v>
      </c>
      <c r="E99" s="70">
        <v>2.8</v>
      </c>
      <c r="F99" s="15"/>
    </row>
    <row r="100" spans="1:6" ht="15">
      <c r="A100" s="33">
        <v>11</v>
      </c>
      <c r="B100" s="108" t="s">
        <v>87</v>
      </c>
      <c r="C100" s="105" t="s">
        <v>33</v>
      </c>
      <c r="D100" s="69">
        <v>12.4</v>
      </c>
      <c r="E100" s="70"/>
      <c r="F100" s="15"/>
    </row>
    <row r="101" spans="1:6" ht="15">
      <c r="A101" s="33">
        <v>12</v>
      </c>
      <c r="B101" s="35" t="s">
        <v>88</v>
      </c>
      <c r="C101" s="105" t="s">
        <v>33</v>
      </c>
      <c r="D101" s="69">
        <v>32.8</v>
      </c>
      <c r="E101" s="70"/>
      <c r="F101" s="15"/>
    </row>
    <row r="102" spans="1:6" ht="15">
      <c r="A102" s="33">
        <v>13</v>
      </c>
      <c r="B102" s="108" t="s">
        <v>87</v>
      </c>
      <c r="C102" s="105" t="s">
        <v>33</v>
      </c>
      <c r="D102" s="69">
        <v>6.2</v>
      </c>
      <c r="E102" s="70"/>
      <c r="F102" s="15"/>
    </row>
    <row r="103" spans="1:6" ht="15">
      <c r="A103" s="33">
        <v>14</v>
      </c>
      <c r="B103" s="108" t="s">
        <v>89</v>
      </c>
      <c r="C103" s="105" t="s">
        <v>23</v>
      </c>
      <c r="D103" s="69">
        <v>109</v>
      </c>
      <c r="E103" s="70"/>
      <c r="F103" s="15" t="s">
        <v>21</v>
      </c>
    </row>
    <row r="104" spans="1:6" ht="15">
      <c r="A104" s="33">
        <v>15</v>
      </c>
      <c r="B104" s="108" t="s">
        <v>90</v>
      </c>
      <c r="C104" s="105" t="s">
        <v>33</v>
      </c>
      <c r="D104" s="69">
        <v>6.8</v>
      </c>
      <c r="E104" s="70"/>
      <c r="F104" s="15"/>
    </row>
    <row r="105" spans="1:6" ht="15">
      <c r="A105" s="33">
        <v>16</v>
      </c>
      <c r="B105" s="108" t="s">
        <v>132</v>
      </c>
      <c r="C105" s="105" t="s">
        <v>72</v>
      </c>
      <c r="D105" s="69">
        <v>268.8</v>
      </c>
      <c r="E105" s="70"/>
      <c r="F105" s="15"/>
    </row>
    <row r="106" spans="1:6" ht="15">
      <c r="A106" s="13"/>
      <c r="B106" s="76" t="s">
        <v>91</v>
      </c>
      <c r="C106" s="77"/>
      <c r="D106" s="78">
        <f>SUM(D88:D105)</f>
        <v>2177.7</v>
      </c>
      <c r="E106" s="79"/>
      <c r="F106" s="76"/>
    </row>
    <row r="107" spans="1:6" ht="15">
      <c r="A107" s="63"/>
      <c r="B107" s="80"/>
      <c r="C107" s="81"/>
      <c r="D107" s="66"/>
      <c r="E107" s="66"/>
      <c r="F107" s="80"/>
    </row>
    <row r="108" spans="1:6" ht="15">
      <c r="A108" s="81"/>
      <c r="B108" s="52"/>
      <c r="C108" s="8" t="s">
        <v>92</v>
      </c>
      <c r="D108" s="51"/>
      <c r="E108" s="51"/>
      <c r="F108" s="53"/>
    </row>
    <row r="109" spans="1:6" ht="15">
      <c r="A109" s="51"/>
      <c r="B109" s="52"/>
      <c r="C109" s="10" t="s">
        <v>11</v>
      </c>
      <c r="D109" s="51"/>
      <c r="E109" s="51"/>
      <c r="F109" s="53"/>
    </row>
    <row r="110" spans="1:6" ht="33">
      <c r="A110" s="11" t="s">
        <v>12</v>
      </c>
      <c r="B110" s="11" t="s">
        <v>13</v>
      </c>
      <c r="C110" s="11" t="s">
        <v>14</v>
      </c>
      <c r="D110" s="12" t="s">
        <v>15</v>
      </c>
      <c r="E110" s="12" t="s">
        <v>16</v>
      </c>
      <c r="F110" s="11" t="s">
        <v>17</v>
      </c>
    </row>
    <row r="111" spans="1:6" ht="15">
      <c r="A111" s="13">
        <v>1</v>
      </c>
      <c r="B111" s="19" t="s">
        <v>93</v>
      </c>
      <c r="C111" s="15" t="s">
        <v>23</v>
      </c>
      <c r="D111" s="72">
        <v>135.4</v>
      </c>
      <c r="E111" s="82" t="s">
        <v>28</v>
      </c>
      <c r="F111" s="15" t="s">
        <v>21</v>
      </c>
    </row>
    <row r="112" spans="1:6" ht="15">
      <c r="A112" s="137">
        <v>2</v>
      </c>
      <c r="B112" s="125" t="s">
        <v>94</v>
      </c>
      <c r="C112" s="15" t="s">
        <v>33</v>
      </c>
      <c r="D112" s="82">
        <v>87</v>
      </c>
      <c r="E112" s="82">
        <v>14.5</v>
      </c>
      <c r="F112" s="15" t="s">
        <v>21</v>
      </c>
    </row>
    <row r="113" spans="1:6" ht="15">
      <c r="A113" s="137"/>
      <c r="B113" s="125"/>
      <c r="C113" s="15" t="s">
        <v>33</v>
      </c>
      <c r="D113" s="83">
        <v>16.2</v>
      </c>
      <c r="E113" s="83">
        <v>3.8</v>
      </c>
      <c r="F113" s="15" t="s">
        <v>21</v>
      </c>
    </row>
    <row r="114" spans="1:6" ht="15">
      <c r="A114" s="137"/>
      <c r="B114" s="125"/>
      <c r="C114" s="15" t="s">
        <v>33</v>
      </c>
      <c r="D114" s="83">
        <v>10.6</v>
      </c>
      <c r="E114" s="83">
        <v>1.8</v>
      </c>
      <c r="F114" s="15" t="s">
        <v>21</v>
      </c>
    </row>
    <row r="115" spans="1:6" ht="15">
      <c r="A115" s="137"/>
      <c r="B115" s="138"/>
      <c r="C115" s="15" t="s">
        <v>33</v>
      </c>
      <c r="D115" s="83">
        <v>13.4</v>
      </c>
      <c r="E115" s="83">
        <v>4.3</v>
      </c>
      <c r="F115" s="15" t="s">
        <v>21</v>
      </c>
    </row>
    <row r="116" spans="1:6" ht="15">
      <c r="A116" s="137"/>
      <c r="B116" s="138"/>
      <c r="C116" s="15" t="s">
        <v>41</v>
      </c>
      <c r="D116" s="72">
        <v>15.9</v>
      </c>
      <c r="E116" s="72">
        <v>4.1</v>
      </c>
      <c r="F116" s="15" t="s">
        <v>21</v>
      </c>
    </row>
    <row r="117" spans="1:6" ht="15">
      <c r="A117" s="137"/>
      <c r="B117" s="138"/>
      <c r="C117" s="15" t="s">
        <v>41</v>
      </c>
      <c r="D117" s="72">
        <v>23.6</v>
      </c>
      <c r="E117" s="72">
        <v>6</v>
      </c>
      <c r="F117" s="15" t="s">
        <v>21</v>
      </c>
    </row>
    <row r="118" spans="1:6" ht="15">
      <c r="A118" s="137"/>
      <c r="B118" s="138"/>
      <c r="C118" s="15" t="s">
        <v>41</v>
      </c>
      <c r="D118" s="72">
        <v>77.2</v>
      </c>
      <c r="E118" s="72">
        <v>6.1</v>
      </c>
      <c r="F118" s="15" t="s">
        <v>21</v>
      </c>
    </row>
    <row r="119" spans="1:6" ht="15">
      <c r="A119" s="107">
        <v>3</v>
      </c>
      <c r="B119" s="19" t="s">
        <v>95</v>
      </c>
      <c r="C119" s="15" t="s">
        <v>33</v>
      </c>
      <c r="D119" s="72">
        <v>227.7</v>
      </c>
      <c r="E119" s="82" t="s">
        <v>28</v>
      </c>
      <c r="F119" s="15" t="s">
        <v>21</v>
      </c>
    </row>
    <row r="120" spans="1:6" ht="15">
      <c r="A120" s="107">
        <v>4</v>
      </c>
      <c r="B120" s="17" t="s">
        <v>96</v>
      </c>
      <c r="C120" s="15" t="s">
        <v>23</v>
      </c>
      <c r="D120" s="72">
        <v>311.7</v>
      </c>
      <c r="E120" s="82" t="s">
        <v>28</v>
      </c>
      <c r="F120" s="15" t="s">
        <v>21</v>
      </c>
    </row>
    <row r="121" spans="1:6" ht="15">
      <c r="A121" s="107">
        <v>5</v>
      </c>
      <c r="B121" s="19" t="s">
        <v>97</v>
      </c>
      <c r="C121" s="15" t="s">
        <v>98</v>
      </c>
      <c r="D121" s="72">
        <v>17.9</v>
      </c>
      <c r="E121" s="82" t="s">
        <v>28</v>
      </c>
      <c r="F121" s="15"/>
    </row>
    <row r="122" spans="1:6" ht="15">
      <c r="A122" s="107">
        <v>6</v>
      </c>
      <c r="B122" s="19" t="s">
        <v>99</v>
      </c>
      <c r="C122" s="15" t="s">
        <v>23</v>
      </c>
      <c r="D122" s="72">
        <v>105.4</v>
      </c>
      <c r="E122" s="82" t="s">
        <v>28</v>
      </c>
      <c r="F122" s="15" t="s">
        <v>21</v>
      </c>
    </row>
    <row r="123" spans="1:6" ht="15">
      <c r="A123" s="107">
        <v>7</v>
      </c>
      <c r="B123" s="30" t="s">
        <v>100</v>
      </c>
      <c r="C123" s="15" t="s">
        <v>23</v>
      </c>
      <c r="D123" s="72">
        <v>43.9</v>
      </c>
      <c r="E123" s="82">
        <v>0</v>
      </c>
      <c r="F123" s="15" t="s">
        <v>21</v>
      </c>
    </row>
    <row r="124" spans="1:6" ht="15">
      <c r="A124" s="107">
        <v>8</v>
      </c>
      <c r="B124" s="30" t="s">
        <v>101</v>
      </c>
      <c r="C124" s="15" t="s">
        <v>33</v>
      </c>
      <c r="D124" s="72">
        <v>8.9</v>
      </c>
      <c r="E124" s="82">
        <v>0</v>
      </c>
      <c r="F124" s="14"/>
    </row>
    <row r="125" spans="1:6" ht="15">
      <c r="A125" s="107">
        <v>9</v>
      </c>
      <c r="B125" s="30" t="s">
        <v>102</v>
      </c>
      <c r="C125" s="15" t="s">
        <v>23</v>
      </c>
      <c r="D125" s="72">
        <v>772.9</v>
      </c>
      <c r="E125" s="82">
        <v>0</v>
      </c>
      <c r="F125" s="15" t="s">
        <v>21</v>
      </c>
    </row>
    <row r="126" spans="1:6" ht="15">
      <c r="A126" s="107">
        <v>10</v>
      </c>
      <c r="B126" s="19" t="s">
        <v>103</v>
      </c>
      <c r="C126" s="15" t="s">
        <v>23</v>
      </c>
      <c r="D126" s="72">
        <v>471.2</v>
      </c>
      <c r="E126" s="82"/>
      <c r="F126" s="15" t="s">
        <v>21</v>
      </c>
    </row>
    <row r="127" spans="1:6" ht="15">
      <c r="A127" s="107">
        <v>11</v>
      </c>
      <c r="B127" s="84" t="s">
        <v>104</v>
      </c>
      <c r="C127" s="85" t="s">
        <v>23</v>
      </c>
      <c r="D127" s="86">
        <v>638.8</v>
      </c>
      <c r="E127" s="87">
        <v>11.1</v>
      </c>
      <c r="F127" s="15" t="s">
        <v>21</v>
      </c>
    </row>
    <row r="128" spans="1:6" ht="15">
      <c r="A128" s="107">
        <v>12</v>
      </c>
      <c r="B128" s="38" t="s">
        <v>105</v>
      </c>
      <c r="C128" s="24" t="s">
        <v>23</v>
      </c>
      <c r="D128" s="39">
        <v>254.9</v>
      </c>
      <c r="E128" s="87">
        <v>76.4</v>
      </c>
      <c r="F128" s="15" t="s">
        <v>21</v>
      </c>
    </row>
    <row r="129" spans="1:6" ht="15">
      <c r="A129" s="107">
        <v>13</v>
      </c>
      <c r="B129" s="38" t="s">
        <v>106</v>
      </c>
      <c r="C129" s="24" t="s">
        <v>23</v>
      </c>
      <c r="D129" s="39">
        <v>25.6</v>
      </c>
      <c r="E129" s="87" t="s">
        <v>28</v>
      </c>
      <c r="F129" s="15" t="s">
        <v>21</v>
      </c>
    </row>
    <row r="130" spans="1:6" ht="15">
      <c r="A130" s="107">
        <v>14</v>
      </c>
      <c r="B130" s="38" t="s">
        <v>107</v>
      </c>
      <c r="C130" s="24" t="s">
        <v>98</v>
      </c>
      <c r="D130" s="39">
        <v>16.1</v>
      </c>
      <c r="E130" s="87" t="s">
        <v>28</v>
      </c>
      <c r="F130" s="15"/>
    </row>
    <row r="131" spans="1:6" ht="15">
      <c r="A131" s="107">
        <v>16</v>
      </c>
      <c r="B131" s="38" t="s">
        <v>108</v>
      </c>
      <c r="C131" s="24" t="s">
        <v>23</v>
      </c>
      <c r="D131" s="39">
        <v>43.6</v>
      </c>
      <c r="E131" s="87" t="s">
        <v>28</v>
      </c>
      <c r="F131" s="15"/>
    </row>
    <row r="132" spans="1:6" ht="15">
      <c r="A132" s="107">
        <v>17</v>
      </c>
      <c r="B132" s="38" t="s">
        <v>109</v>
      </c>
      <c r="C132" s="24" t="s">
        <v>33</v>
      </c>
      <c r="D132" s="39">
        <v>28.2</v>
      </c>
      <c r="E132" s="87">
        <v>1.5</v>
      </c>
      <c r="F132" s="15"/>
    </row>
    <row r="133" spans="1:6" ht="15">
      <c r="A133" s="105"/>
      <c r="B133" s="61" t="s">
        <v>91</v>
      </c>
      <c r="C133" s="88"/>
      <c r="D133" s="79">
        <f>SUM(D111:D132)</f>
        <v>3346.0999999999995</v>
      </c>
      <c r="E133" s="79"/>
      <c r="F133" s="89"/>
    </row>
    <row r="134" spans="1:6" ht="15">
      <c r="A134" s="81"/>
      <c r="B134" s="90"/>
      <c r="C134" s="91"/>
      <c r="D134" s="92"/>
      <c r="E134" s="92"/>
      <c r="F134" s="106"/>
    </row>
    <row r="135" spans="1:6" ht="15">
      <c r="A135" s="92"/>
      <c r="B135" s="52"/>
      <c r="C135" s="8" t="s">
        <v>110</v>
      </c>
      <c r="D135" s="51"/>
      <c r="E135" s="51"/>
      <c r="F135" s="53"/>
    </row>
    <row r="136" spans="1:6" ht="15">
      <c r="A136" s="51"/>
      <c r="B136" s="52"/>
      <c r="C136" s="54" t="s">
        <v>74</v>
      </c>
      <c r="D136" s="51"/>
      <c r="E136" s="51"/>
      <c r="F136" s="53"/>
    </row>
    <row r="137" spans="1:6" ht="33">
      <c r="A137" s="11" t="s">
        <v>12</v>
      </c>
      <c r="B137" s="11" t="s">
        <v>13</v>
      </c>
      <c r="C137" s="11" t="s">
        <v>14</v>
      </c>
      <c r="D137" s="12" t="s">
        <v>15</v>
      </c>
      <c r="E137" s="12" t="s">
        <v>16</v>
      </c>
      <c r="F137" s="11" t="s">
        <v>17</v>
      </c>
    </row>
    <row r="138" spans="1:6" ht="15">
      <c r="A138" s="93">
        <v>1</v>
      </c>
      <c r="B138" s="94" t="s">
        <v>111</v>
      </c>
      <c r="C138" s="95" t="s">
        <v>23</v>
      </c>
      <c r="D138" s="18">
        <v>306.8</v>
      </c>
      <c r="E138" s="18">
        <v>96.1</v>
      </c>
      <c r="F138" s="15" t="s">
        <v>21</v>
      </c>
    </row>
    <row r="139" spans="1:6" ht="15">
      <c r="A139" s="96">
        <v>2</v>
      </c>
      <c r="B139" s="97" t="s">
        <v>112</v>
      </c>
      <c r="C139" s="95" t="s">
        <v>33</v>
      </c>
      <c r="D139" s="18">
        <v>212</v>
      </c>
      <c r="E139" s="18"/>
      <c r="F139" s="15"/>
    </row>
    <row r="140" spans="1:6" ht="15">
      <c r="A140" s="135">
        <v>3</v>
      </c>
      <c r="B140" s="125" t="s">
        <v>113</v>
      </c>
      <c r="C140" s="15" t="s">
        <v>41</v>
      </c>
      <c r="D140" s="18">
        <v>154.02</v>
      </c>
      <c r="E140" s="18">
        <v>68.32</v>
      </c>
      <c r="F140" s="15"/>
    </row>
    <row r="141" spans="1:6" ht="15">
      <c r="A141" s="135"/>
      <c r="B141" s="125"/>
      <c r="C141" s="15" t="s">
        <v>33</v>
      </c>
      <c r="D141" s="18">
        <v>15.8</v>
      </c>
      <c r="E141" s="18">
        <v>1.7</v>
      </c>
      <c r="F141" s="15"/>
    </row>
    <row r="142" spans="1:6" ht="15">
      <c r="A142" s="135">
        <v>4</v>
      </c>
      <c r="B142" s="125" t="s">
        <v>114</v>
      </c>
      <c r="C142" s="15" t="s">
        <v>33</v>
      </c>
      <c r="D142" s="18">
        <v>72.7</v>
      </c>
      <c r="E142" s="18">
        <v>3.1</v>
      </c>
      <c r="F142" s="15" t="s">
        <v>21</v>
      </c>
    </row>
    <row r="143" spans="1:6" ht="15">
      <c r="A143" s="135"/>
      <c r="B143" s="125"/>
      <c r="C143" s="98" t="s">
        <v>41</v>
      </c>
      <c r="D143" s="23">
        <v>243.2</v>
      </c>
      <c r="E143" s="99"/>
      <c r="F143" s="15" t="s">
        <v>21</v>
      </c>
    </row>
    <row r="144" spans="1:6" ht="15">
      <c r="A144" s="135"/>
      <c r="B144" s="125"/>
      <c r="C144" s="15" t="s">
        <v>23</v>
      </c>
      <c r="D144" s="18">
        <v>93.6</v>
      </c>
      <c r="E144" s="18">
        <f>2.6+2.7+11.3+11.2</f>
        <v>27.8</v>
      </c>
      <c r="F144" s="15" t="s">
        <v>21</v>
      </c>
    </row>
    <row r="145" spans="1:6" ht="15">
      <c r="A145" s="105">
        <v>5</v>
      </c>
      <c r="B145" s="19" t="s">
        <v>115</v>
      </c>
      <c r="C145" s="15" t="s">
        <v>23</v>
      </c>
      <c r="D145" s="18">
        <v>340.2</v>
      </c>
      <c r="E145" s="18"/>
      <c r="F145" s="15" t="s">
        <v>21</v>
      </c>
    </row>
    <row r="146" spans="1:6" ht="15">
      <c r="A146" s="105">
        <v>6</v>
      </c>
      <c r="B146" s="19" t="s">
        <v>116</v>
      </c>
      <c r="C146" s="15" t="s">
        <v>41</v>
      </c>
      <c r="D146" s="36">
        <f>109.6+47.2</f>
        <v>156.8</v>
      </c>
      <c r="E146" s="18">
        <v>35.7</v>
      </c>
      <c r="F146" s="15" t="s">
        <v>21</v>
      </c>
    </row>
    <row r="147" spans="1:6" ht="15">
      <c r="A147" s="105">
        <v>7</v>
      </c>
      <c r="B147" s="100" t="s">
        <v>117</v>
      </c>
      <c r="C147" s="15" t="s">
        <v>23</v>
      </c>
      <c r="D147" s="18">
        <v>114.4</v>
      </c>
      <c r="E147" s="18"/>
      <c r="F147" s="15" t="s">
        <v>21</v>
      </c>
    </row>
    <row r="148" spans="1:6" ht="15">
      <c r="A148" s="135">
        <v>8</v>
      </c>
      <c r="B148" s="125" t="s">
        <v>118</v>
      </c>
      <c r="C148" s="127" t="s">
        <v>23</v>
      </c>
      <c r="D148" s="134">
        <v>414.2</v>
      </c>
      <c r="E148" s="134"/>
      <c r="F148" s="139" t="s">
        <v>21</v>
      </c>
    </row>
    <row r="149" spans="1:6" ht="15">
      <c r="A149" s="135"/>
      <c r="B149" s="125"/>
      <c r="C149" s="127"/>
      <c r="D149" s="134"/>
      <c r="E149" s="134"/>
      <c r="F149" s="129"/>
    </row>
    <row r="150" spans="1:6" ht="15">
      <c r="A150" s="105">
        <v>9</v>
      </c>
      <c r="B150" s="19" t="s">
        <v>119</v>
      </c>
      <c r="C150" s="15" t="s">
        <v>120</v>
      </c>
      <c r="D150" s="18">
        <v>255.5</v>
      </c>
      <c r="E150" s="18"/>
      <c r="F150" s="15"/>
    </row>
    <row r="151" spans="1:6" ht="15">
      <c r="A151" s="105">
        <v>10</v>
      </c>
      <c r="B151" s="17" t="s">
        <v>121</v>
      </c>
      <c r="C151" s="15" t="s">
        <v>23</v>
      </c>
      <c r="D151" s="18">
        <f>453.1+170.9</f>
        <v>624</v>
      </c>
      <c r="E151" s="18"/>
      <c r="F151" s="15" t="s">
        <v>21</v>
      </c>
    </row>
    <row r="152" spans="1:6" ht="15">
      <c r="A152" s="135">
        <v>11</v>
      </c>
      <c r="B152" s="125" t="s">
        <v>122</v>
      </c>
      <c r="C152" s="15" t="s">
        <v>33</v>
      </c>
      <c r="D152" s="18">
        <v>27.73</v>
      </c>
      <c r="E152" s="18">
        <f>D152-9.5</f>
        <v>18.23</v>
      </c>
      <c r="F152" s="15" t="s">
        <v>21</v>
      </c>
    </row>
    <row r="153" spans="1:6" ht="15">
      <c r="A153" s="135"/>
      <c r="B153" s="125"/>
      <c r="C153" s="15" t="s">
        <v>41</v>
      </c>
      <c r="D153" s="18">
        <v>228.1</v>
      </c>
      <c r="E153" s="18">
        <f>123.2-9</f>
        <v>114.2</v>
      </c>
      <c r="F153" s="15" t="s">
        <v>21</v>
      </c>
    </row>
    <row r="154" spans="1:6" ht="15">
      <c r="A154" s="135"/>
      <c r="B154" s="125"/>
      <c r="C154" s="15" t="s">
        <v>123</v>
      </c>
      <c r="D154" s="18">
        <v>288</v>
      </c>
      <c r="E154" s="18">
        <v>52.6</v>
      </c>
      <c r="F154" s="15" t="s">
        <v>21</v>
      </c>
    </row>
    <row r="155" spans="1:6" ht="15">
      <c r="A155" s="135"/>
      <c r="B155" s="125"/>
      <c r="C155" s="15" t="s">
        <v>23</v>
      </c>
      <c r="D155" s="18">
        <v>291.1</v>
      </c>
      <c r="E155" s="18"/>
      <c r="F155" s="15" t="s">
        <v>21</v>
      </c>
    </row>
    <row r="156" spans="1:6" ht="15">
      <c r="A156" s="135"/>
      <c r="B156" s="125"/>
      <c r="C156" s="15" t="s">
        <v>98</v>
      </c>
      <c r="D156" s="18">
        <v>106.9</v>
      </c>
      <c r="E156" s="18">
        <v>0</v>
      </c>
      <c r="F156" s="15" t="s">
        <v>21</v>
      </c>
    </row>
    <row r="157" spans="1:6" ht="15">
      <c r="A157" s="105">
        <v>12</v>
      </c>
      <c r="B157" s="108" t="s">
        <v>118</v>
      </c>
      <c r="C157" s="105" t="s">
        <v>23</v>
      </c>
      <c r="D157" s="69">
        <v>136.8</v>
      </c>
      <c r="E157" s="70"/>
      <c r="F157" s="15"/>
    </row>
    <row r="158" spans="1:6" ht="15">
      <c r="A158" s="105">
        <v>13</v>
      </c>
      <c r="B158" s="108" t="s">
        <v>124</v>
      </c>
      <c r="C158" s="105" t="s">
        <v>33</v>
      </c>
      <c r="D158" s="69">
        <f>12.8+3.2</f>
        <v>16</v>
      </c>
      <c r="E158" s="70">
        <f>4.1+3.2</f>
        <v>7.3</v>
      </c>
      <c r="F158" s="15" t="s">
        <v>21</v>
      </c>
    </row>
    <row r="159" spans="1:6" ht="15">
      <c r="A159" s="105">
        <v>14</v>
      </c>
      <c r="B159" s="108" t="s">
        <v>125</v>
      </c>
      <c r="C159" s="105" t="s">
        <v>23</v>
      </c>
      <c r="D159" s="69">
        <v>180.4</v>
      </c>
      <c r="E159" s="70"/>
      <c r="F159" s="15" t="s">
        <v>21</v>
      </c>
    </row>
    <row r="160" spans="1:6" ht="15">
      <c r="A160" s="105">
        <v>15</v>
      </c>
      <c r="B160" s="108" t="s">
        <v>126</v>
      </c>
      <c r="C160" s="105" t="s">
        <v>127</v>
      </c>
      <c r="D160" s="69">
        <v>6.5</v>
      </c>
      <c r="E160" s="70"/>
      <c r="F160" s="15"/>
    </row>
    <row r="161" spans="1:6" ht="15">
      <c r="A161" s="105">
        <v>16</v>
      </c>
      <c r="B161" s="108" t="s">
        <v>128</v>
      </c>
      <c r="C161" s="105" t="s">
        <v>127</v>
      </c>
      <c r="D161" s="69">
        <v>11.9</v>
      </c>
      <c r="E161" s="70"/>
      <c r="F161" s="15"/>
    </row>
    <row r="162" spans="1:6" ht="15">
      <c r="A162" s="105">
        <v>17</v>
      </c>
      <c r="B162" s="108" t="s">
        <v>133</v>
      </c>
      <c r="C162" s="105" t="s">
        <v>127</v>
      </c>
      <c r="D162" s="69">
        <v>15.1</v>
      </c>
      <c r="E162" s="70">
        <v>6.7</v>
      </c>
      <c r="F162" s="15"/>
    </row>
    <row r="163" spans="1:6" ht="15">
      <c r="A163" s="105"/>
      <c r="B163" s="13" t="s">
        <v>50</v>
      </c>
      <c r="C163" s="15"/>
      <c r="D163" s="62">
        <f>SUM(D138:D162)</f>
        <v>4311.75</v>
      </c>
      <c r="E163" s="18"/>
      <c r="F163" s="14"/>
    </row>
    <row r="164" spans="1:6" ht="15">
      <c r="A164" s="92"/>
      <c r="B164" s="52" t="s">
        <v>50</v>
      </c>
      <c r="C164" s="101"/>
      <c r="D164" s="102">
        <f>D45+D83+D106+D133+D163</f>
        <v>24666.349999999995</v>
      </c>
      <c r="E164" s="102"/>
      <c r="F164" s="53"/>
    </row>
    <row r="165" spans="1:6" ht="15">
      <c r="A165" s="51"/>
      <c r="B165" s="90"/>
      <c r="C165" s="91"/>
      <c r="D165" s="92"/>
      <c r="E165" s="37"/>
      <c r="F165" s="37"/>
    </row>
    <row r="166" spans="1:6" ht="15">
      <c r="A166" s="92"/>
      <c r="B166" s="140"/>
      <c r="C166" s="140"/>
      <c r="D166" s="103"/>
      <c r="E166" s="37"/>
      <c r="F166" s="104"/>
    </row>
    <row r="167" spans="1:6" ht="15">
      <c r="A167" s="92"/>
      <c r="B167" s="90"/>
      <c r="C167" s="91"/>
      <c r="D167" s="92"/>
      <c r="E167" s="92"/>
      <c r="F167" s="106"/>
    </row>
  </sheetData>
  <sheetProtection/>
  <mergeCells count="47">
    <mergeCell ref="A152:A156"/>
    <mergeCell ref="B152:B156"/>
    <mergeCell ref="B166:C166"/>
    <mergeCell ref="A148:A149"/>
    <mergeCell ref="B148:B149"/>
    <mergeCell ref="C148:C149"/>
    <mergeCell ref="D148:D149"/>
    <mergeCell ref="E148:E149"/>
    <mergeCell ref="F148:F149"/>
    <mergeCell ref="A97:A98"/>
    <mergeCell ref="A112:A118"/>
    <mergeCell ref="B112:B118"/>
    <mergeCell ref="A140:A141"/>
    <mergeCell ref="B140:B141"/>
    <mergeCell ref="A142:A144"/>
    <mergeCell ref="B142:B144"/>
    <mergeCell ref="B58:B59"/>
    <mergeCell ref="F58:F59"/>
    <mergeCell ref="A61:A67"/>
    <mergeCell ref="B61:B67"/>
    <mergeCell ref="A68:A70"/>
    <mergeCell ref="B68:B70"/>
    <mergeCell ref="A93:A94"/>
    <mergeCell ref="B93:B94"/>
    <mergeCell ref="C93:C94"/>
    <mergeCell ref="A76:A80"/>
    <mergeCell ref="B76:B80"/>
    <mergeCell ref="A50:A57"/>
    <mergeCell ref="B50:B57"/>
    <mergeCell ref="F50:F56"/>
    <mergeCell ref="A58:A59"/>
    <mergeCell ref="A21:A26"/>
    <mergeCell ref="B21:B26"/>
    <mergeCell ref="A34:A35"/>
    <mergeCell ref="B34:B35"/>
    <mergeCell ref="B8:F8"/>
    <mergeCell ref="B9:F9"/>
    <mergeCell ref="B10:F10"/>
    <mergeCell ref="B11:F11"/>
    <mergeCell ref="A16:A17"/>
    <mergeCell ref="B16:B17"/>
    <mergeCell ref="B1:F1"/>
    <mergeCell ref="B2:F2"/>
    <mergeCell ref="B3:F3"/>
    <mergeCell ref="B4:F4"/>
    <mergeCell ref="B6:F6"/>
    <mergeCell ref="B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Н. Филатова</dc:creator>
  <cp:keywords/>
  <dc:description/>
  <cp:lastModifiedBy>Ирина Н. Филатова</cp:lastModifiedBy>
  <dcterms:created xsi:type="dcterms:W3CDTF">2021-09-03T06:11:20Z</dcterms:created>
  <dcterms:modified xsi:type="dcterms:W3CDTF">2021-10-06T07:17:35Z</dcterms:modified>
  <cp:category/>
  <cp:version/>
  <cp:contentType/>
  <cp:contentStatus/>
</cp:coreProperties>
</file>